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H13" i="1"/>
  <c r="H24" i="1" s="1"/>
  <c r="H196" i="1" s="1"/>
  <c r="G13" i="1"/>
  <c r="G24" i="1" s="1"/>
  <c r="F13" i="1"/>
  <c r="F24" i="1" s="1"/>
  <c r="L176" i="1" l="1"/>
  <c r="I195" i="1"/>
  <c r="L138" i="1"/>
  <c r="L119" i="1"/>
  <c r="I119" i="1"/>
  <c r="L100" i="1"/>
  <c r="I100" i="1"/>
  <c r="F81" i="1"/>
  <c r="F196" i="1" s="1"/>
  <c r="L81" i="1"/>
  <c r="G81" i="1"/>
  <c r="L62" i="1"/>
  <c r="I62" i="1"/>
  <c r="L43" i="1"/>
  <c r="G196" i="1"/>
  <c r="G43" i="1"/>
  <c r="L24" i="1"/>
  <c r="I24" i="1"/>
  <c r="I196" i="1" l="1"/>
  <c r="L196" i="1"/>
</calcChain>
</file>

<file path=xl/sharedStrings.xml><?xml version="1.0" encoding="utf-8"?>
<sst xmlns="http://schemas.openxmlformats.org/spreadsheetml/2006/main" count="347" uniqueCount="114">
  <si>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</si>
  <si>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</si>
  <si>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</si>
  <si>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</si>
  <si>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</si>
  <si>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</si>
  <si>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</si>
  <si>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</si>
  <si>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</si>
  <si>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</si>
  <si>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</si>
  <si>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</si>
  <si>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</si>
  <si>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</si>
  <si>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</si>
  <si>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</si>
  <si>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</si>
  <si>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</si>
  <si>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</si>
  <si>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</si>
  <si>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</si>
  <si>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</si>
  <si>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</si>
  <si>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</si>
  <si>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</si>
  <si>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</si>
  <si>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</si>
  <si>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</si>
  <si>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</si>
  <si>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</si>
  <si>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</si>
  <si>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</si>
  <si>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</si>
  <si>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</si>
  <si>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</si>
  <si>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</si>
  <si>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</si>
  <si>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</si>
  <si>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</si>
  <si>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rPr>
        <sz val="10"/>
        <rFont val="Times New Roman"/>
        <family val="1"/>
      </rPr>
      <t>Булка школьная</t>
    </r>
  </si>
  <si>
    <r>
      <rPr>
        <sz val="10"/>
        <rFont val="Times New Roman"/>
        <family val="1"/>
      </rPr>
      <t xml:space="preserve">Чай сладкий с
</t>
    </r>
    <r>
      <rPr>
        <sz val="10"/>
        <rFont val="Times New Roman"/>
        <family val="1"/>
      </rPr>
      <t>молоком</t>
    </r>
  </si>
  <si>
    <r>
      <rPr>
        <sz val="10"/>
        <rFont val="Times New Roman"/>
        <family val="1"/>
      </rPr>
      <t>54-9в-2020</t>
    </r>
  </si>
  <si>
    <r>
      <rPr>
        <sz val="10"/>
        <rFont val="Times New Roman"/>
        <family val="1"/>
      </rPr>
      <t>54-4гн-2020</t>
    </r>
  </si>
  <si>
    <r>
      <rPr>
        <sz val="10"/>
        <rFont val="Microsoft Sans Serif"/>
        <family val="2"/>
      </rPr>
      <t>Салат из свеклы с растительным маслом</t>
    </r>
  </si>
  <si>
    <r>
      <rPr>
        <sz val="10"/>
        <rFont val="Microsoft Sans Serif"/>
        <family val="2"/>
      </rPr>
      <t>Щи на курином бульоне со сметаной</t>
    </r>
  </si>
  <si>
    <r>
      <rPr>
        <sz val="10"/>
        <rFont val="Microsoft Sans Serif"/>
        <family val="2"/>
      </rPr>
      <t>Курица отварная</t>
    </r>
  </si>
  <si>
    <r>
      <rPr>
        <sz val="10"/>
        <rFont val="Microsoft Sans Serif"/>
        <family val="2"/>
      </rPr>
      <t>Рис отварной</t>
    </r>
  </si>
  <si>
    <r>
      <rPr>
        <sz val="10"/>
        <rFont val="Microsoft Sans Serif"/>
        <family val="2"/>
      </rPr>
      <t xml:space="preserve">Компот из
</t>
    </r>
    <r>
      <rPr>
        <sz val="10"/>
        <rFont val="Microsoft Sans Serif"/>
        <family val="2"/>
      </rPr>
      <t>сухофруктов с витамином «С»</t>
    </r>
  </si>
  <si>
    <r>
      <rPr>
        <sz val="10"/>
        <rFont val="Microsoft Sans Serif"/>
        <family val="2"/>
      </rPr>
      <t>Хлеб пшеничный</t>
    </r>
  </si>
  <si>
    <r>
      <rPr>
        <sz val="10"/>
        <rFont val="Microsoft Sans Serif"/>
        <family val="2"/>
      </rPr>
      <t>Хлеб ржаной</t>
    </r>
  </si>
  <si>
    <r>
      <rPr>
        <sz val="10"/>
        <rFont val="Times New Roman"/>
        <family val="1"/>
      </rPr>
      <t>54-13з-2020</t>
    </r>
  </si>
  <si>
    <r>
      <rPr>
        <sz val="10"/>
        <rFont val="Times New Roman"/>
        <family val="1"/>
      </rPr>
      <t>54-1с-2020</t>
    </r>
  </si>
  <si>
    <r>
      <rPr>
        <sz val="10"/>
        <rFont val="Times New Roman"/>
        <family val="1"/>
      </rPr>
      <t>54-21м-2020</t>
    </r>
  </si>
  <si>
    <r>
      <rPr>
        <sz val="10"/>
        <rFont val="Times New Roman"/>
        <family val="1"/>
      </rPr>
      <t>54-6г-2020</t>
    </r>
  </si>
  <si>
    <r>
      <rPr>
        <sz val="10"/>
        <rFont val="Times New Roman"/>
        <family val="1"/>
      </rPr>
      <t>54-1хн-2020</t>
    </r>
  </si>
  <si>
    <t xml:space="preserve">МБОУ "ООШ Села Сплавнуха" </t>
  </si>
  <si>
    <t xml:space="preserve">директор </t>
  </si>
  <si>
    <t>Подставина Т.И.</t>
  </si>
  <si>
    <r>
      <rPr>
        <sz val="10"/>
        <rFont val="Times New Roman"/>
        <family val="1"/>
      </rPr>
      <t xml:space="preserve">Салат из
</t>
    </r>
    <r>
      <rPr>
        <sz val="10"/>
        <rFont val="Times New Roman"/>
        <family val="1"/>
      </rPr>
      <t>белокочанной капусты</t>
    </r>
  </si>
  <si>
    <r>
      <rPr>
        <sz val="10"/>
        <rFont val="Times New Roman"/>
        <family val="1"/>
      </rPr>
      <t>Суп рыбный</t>
    </r>
  </si>
  <si>
    <r>
      <rPr>
        <sz val="10"/>
        <rFont val="Times New Roman"/>
        <family val="1"/>
      </rPr>
      <t xml:space="preserve">Биточки куриные с соусом
</t>
    </r>
    <r>
      <rPr>
        <sz val="10"/>
        <rFont val="Times New Roman"/>
        <family val="1"/>
      </rPr>
      <t>томатным</t>
    </r>
  </si>
  <si>
    <r>
      <rPr>
        <sz val="10"/>
        <rFont val="Times New Roman"/>
        <family val="1"/>
      </rPr>
      <t xml:space="preserve">Картофельное
</t>
    </r>
    <r>
      <rPr>
        <sz val="10"/>
        <rFont val="Times New Roman"/>
        <family val="1"/>
      </rPr>
      <t>пюре</t>
    </r>
  </si>
  <si>
    <r>
      <rPr>
        <sz val="10"/>
        <rFont val="Times New Roman"/>
        <family val="1"/>
      </rPr>
      <t>Компот из смеси сухофруктов с витамином «С»</t>
    </r>
  </si>
  <si>
    <r>
      <rPr>
        <sz val="10"/>
        <rFont val="Times New Roman"/>
        <family val="1"/>
      </rPr>
      <t>54-7з-2020</t>
    </r>
  </si>
  <si>
    <r>
      <rPr>
        <sz val="10"/>
        <rFont val="Times New Roman"/>
        <family val="1"/>
      </rPr>
      <t>54-12с-2020</t>
    </r>
  </si>
  <si>
    <r>
      <rPr>
        <sz val="10"/>
        <rFont val="Times New Roman"/>
        <family val="1"/>
      </rPr>
      <t>54-23м-2020</t>
    </r>
  </si>
  <si>
    <r>
      <rPr>
        <sz val="10"/>
        <rFont val="Times New Roman"/>
        <family val="1"/>
      </rPr>
      <t>54-11г-2020</t>
    </r>
  </si>
  <si>
    <r>
      <rPr>
        <sz val="10"/>
        <rFont val="Times New Roman"/>
        <family val="1"/>
      </rPr>
      <t xml:space="preserve">Салат из свежих
</t>
    </r>
    <r>
      <rPr>
        <sz val="10"/>
        <rFont val="Times New Roman"/>
        <family val="1"/>
      </rPr>
      <t>огурцов</t>
    </r>
  </si>
  <si>
    <r>
      <rPr>
        <sz val="10"/>
        <rFont val="Times New Roman"/>
        <family val="1"/>
      </rPr>
      <t>Суп фасолевый со сметаной</t>
    </r>
  </si>
  <si>
    <r>
      <rPr>
        <sz val="10"/>
        <rFont val="Times New Roman"/>
        <family val="1"/>
      </rPr>
      <t>Гуляш куриный</t>
    </r>
  </si>
  <si>
    <r>
      <rPr>
        <sz val="10"/>
        <rFont val="Times New Roman"/>
        <family val="1"/>
      </rPr>
      <t xml:space="preserve">Макароны
</t>
    </r>
    <r>
      <rPr>
        <sz val="10"/>
        <rFont val="Times New Roman"/>
        <family val="1"/>
      </rPr>
      <t>отварные</t>
    </r>
  </si>
  <si>
    <r>
      <rPr>
        <sz val="10"/>
        <rFont val="Times New Roman"/>
        <family val="1"/>
      </rPr>
      <t xml:space="preserve">Компот из смеси
</t>
    </r>
    <r>
      <rPr>
        <sz val="10"/>
        <rFont val="Times New Roman"/>
        <family val="1"/>
      </rPr>
      <t>сухофруктов с витамином «С»</t>
    </r>
  </si>
  <si>
    <r>
      <rPr>
        <sz val="10"/>
        <rFont val="Times New Roman"/>
        <family val="1"/>
      </rPr>
      <t>54-5з-2020</t>
    </r>
  </si>
  <si>
    <r>
      <rPr>
        <sz val="10"/>
        <rFont val="Times New Roman"/>
        <family val="1"/>
      </rPr>
      <t>54-9с-2020</t>
    </r>
  </si>
  <si>
    <r>
      <rPr>
        <sz val="10"/>
        <rFont val="Times New Roman"/>
        <family val="1"/>
      </rPr>
      <t>54-2м-2020</t>
    </r>
  </si>
  <si>
    <r>
      <rPr>
        <sz val="10"/>
        <rFont val="Times New Roman"/>
        <family val="1"/>
      </rPr>
      <t>54-21к-2020</t>
    </r>
  </si>
  <si>
    <r>
      <rPr>
        <sz val="10"/>
        <rFont val="Times New Roman"/>
        <family val="1"/>
      </rPr>
      <t xml:space="preserve">Салат из свежих
</t>
    </r>
    <r>
      <rPr>
        <sz val="10"/>
        <rFont val="Times New Roman"/>
        <family val="1"/>
      </rPr>
      <t>помидоров</t>
    </r>
  </si>
  <si>
    <r>
      <rPr>
        <sz val="10"/>
        <rFont val="Times New Roman"/>
        <family val="1"/>
      </rPr>
      <t>Суп с клёцками на курином бульоне</t>
    </r>
  </si>
  <si>
    <r>
      <rPr>
        <sz val="10"/>
        <rFont val="Times New Roman"/>
        <family val="1"/>
      </rPr>
      <t xml:space="preserve">Рыба тушеная в
</t>
    </r>
    <r>
      <rPr>
        <sz val="10"/>
        <rFont val="Times New Roman"/>
        <family val="1"/>
      </rPr>
      <t>томате с овощами</t>
    </r>
  </si>
  <si>
    <r>
      <rPr>
        <sz val="10"/>
        <rFont val="Times New Roman"/>
        <family val="1"/>
      </rPr>
      <t xml:space="preserve">Каша пшеничная,
</t>
    </r>
    <r>
      <rPr>
        <sz val="10"/>
        <rFont val="Times New Roman"/>
        <family val="1"/>
      </rPr>
      <t>подлива овощная с томатом</t>
    </r>
  </si>
  <si>
    <r>
      <rPr>
        <sz val="10"/>
        <rFont val="Times New Roman"/>
        <family val="1"/>
      </rPr>
      <t xml:space="preserve">Компот из смеси сухофруктов с
</t>
    </r>
    <r>
      <rPr>
        <sz val="10"/>
        <rFont val="Times New Roman"/>
        <family val="1"/>
      </rPr>
      <t>витамином «С»</t>
    </r>
  </si>
  <si>
    <r>
      <rPr>
        <sz val="10"/>
        <rFont val="Times New Roman"/>
        <family val="1"/>
      </rPr>
      <t>54-6с-2020</t>
    </r>
  </si>
  <si>
    <r>
      <rPr>
        <sz val="10"/>
        <rFont val="Times New Roman"/>
        <family val="1"/>
      </rPr>
      <t>54-11р-2020</t>
    </r>
  </si>
  <si>
    <r>
      <rPr>
        <sz val="10"/>
        <rFont val="Times New Roman"/>
        <family val="1"/>
      </rPr>
      <t>54-12г-2020</t>
    </r>
  </si>
  <si>
    <r>
      <rPr>
        <sz val="10"/>
        <rFont val="Times New Roman"/>
        <family val="1"/>
      </rPr>
      <t xml:space="preserve">Суп рисовый на
</t>
    </r>
    <r>
      <rPr>
        <sz val="10"/>
        <rFont val="Times New Roman"/>
        <family val="1"/>
      </rPr>
      <t>курином бульоне со сметаной</t>
    </r>
  </si>
  <si>
    <r>
      <rPr>
        <sz val="10"/>
        <rFont val="Times New Roman"/>
        <family val="1"/>
      </rPr>
      <t>Котлета куриная  с соусом томатным</t>
    </r>
  </si>
  <si>
    <r>
      <rPr>
        <sz val="10"/>
        <rFont val="Times New Roman"/>
        <family val="1"/>
      </rPr>
      <t xml:space="preserve">Вермишель отварная с
</t>
    </r>
    <r>
      <rPr>
        <sz val="10"/>
        <rFont val="Times New Roman"/>
        <family val="1"/>
      </rPr>
      <t>овощами</t>
    </r>
  </si>
  <si>
    <r>
      <rPr>
        <sz val="10"/>
        <rFont val="Times New Roman"/>
        <family val="1"/>
      </rPr>
      <t>54-11с-2020</t>
    </r>
  </si>
  <si>
    <r>
      <rPr>
        <sz val="10"/>
        <rFont val="Times New Roman"/>
        <family val="1"/>
      </rPr>
      <t>54-5м-2020</t>
    </r>
  </si>
  <si>
    <r>
      <rPr>
        <sz val="10"/>
        <rFont val="Times New Roman"/>
        <family val="1"/>
      </rPr>
      <t>54-22к-2020</t>
    </r>
  </si>
  <si>
    <r>
      <rPr>
        <sz val="10"/>
        <rFont val="Times New Roman"/>
        <family val="1"/>
      </rPr>
      <t xml:space="preserve">Салат из свеклы
</t>
    </r>
    <r>
      <rPr>
        <sz val="10"/>
        <rFont val="Times New Roman"/>
        <family val="1"/>
      </rPr>
      <t>отварной</t>
    </r>
  </si>
  <si>
    <r>
      <rPr>
        <sz val="10"/>
        <rFont val="Times New Roman"/>
        <family val="1"/>
      </rPr>
      <t>Салат свежих огурцов</t>
    </r>
  </si>
  <si>
    <r>
      <rPr>
        <sz val="10"/>
        <rFont val="Times New Roman"/>
        <family val="1"/>
      </rPr>
      <t xml:space="preserve">Суп гороховый на
</t>
    </r>
    <r>
      <rPr>
        <sz val="10"/>
        <rFont val="Times New Roman"/>
        <family val="1"/>
      </rPr>
      <t>курином бульоне</t>
    </r>
  </si>
  <si>
    <r>
      <rPr>
        <sz val="10"/>
        <rFont val="Times New Roman"/>
        <family val="1"/>
      </rPr>
      <t xml:space="preserve">Тефтели куриные
</t>
    </r>
    <r>
      <rPr>
        <sz val="10"/>
        <rFont val="Times New Roman"/>
        <family val="1"/>
      </rPr>
      <t>с рисом</t>
    </r>
  </si>
  <si>
    <r>
      <rPr>
        <sz val="10"/>
        <rFont val="Times New Roman"/>
        <family val="1"/>
      </rPr>
      <t>Гречка отварная</t>
    </r>
  </si>
  <si>
    <r>
      <rPr>
        <sz val="10"/>
        <rFont val="Times New Roman"/>
        <family val="1"/>
      </rPr>
      <t>54-8с-2020</t>
    </r>
  </si>
  <si>
    <r>
      <rPr>
        <sz val="10"/>
        <rFont val="Times New Roman"/>
        <family val="1"/>
      </rPr>
      <t>54-16м-2020</t>
    </r>
  </si>
  <si>
    <r>
      <rPr>
        <sz val="10"/>
        <rFont val="Times New Roman"/>
        <family val="1"/>
      </rPr>
      <t>54-4г-2020</t>
    </r>
  </si>
  <si>
    <r>
      <rPr>
        <sz val="10"/>
        <rFont val="Times New Roman"/>
        <family val="1"/>
      </rPr>
      <t xml:space="preserve">Борщ на курином бульоне со
</t>
    </r>
    <r>
      <rPr>
        <sz val="10"/>
        <rFont val="Times New Roman"/>
        <family val="1"/>
      </rPr>
      <t>сметаной</t>
    </r>
  </si>
  <si>
    <r>
      <rPr>
        <sz val="10"/>
        <rFont val="Times New Roman"/>
        <family val="1"/>
      </rPr>
      <t>Рыба тушенная в томате с овощами</t>
    </r>
  </si>
  <si>
    <r>
      <rPr>
        <sz val="10"/>
        <rFont val="Times New Roman"/>
        <family val="1"/>
      </rPr>
      <t>54-2с-2020</t>
    </r>
  </si>
  <si>
    <r>
      <rPr>
        <sz val="10"/>
        <rFont val="Microsoft Sans Serif"/>
        <family val="2"/>
      </rPr>
      <t>Салат из моркови</t>
    </r>
  </si>
  <si>
    <r>
      <rPr>
        <sz val="10"/>
        <rFont val="Microsoft Sans Serif"/>
        <family val="2"/>
      </rPr>
      <t xml:space="preserve">Суп вермишелевый на мясном
</t>
    </r>
    <r>
      <rPr>
        <sz val="10"/>
        <rFont val="Microsoft Sans Serif"/>
        <family val="2"/>
      </rPr>
      <t>бульоне</t>
    </r>
  </si>
  <si>
    <r>
      <rPr>
        <sz val="10"/>
        <rFont val="Microsoft Sans Serif"/>
        <family val="2"/>
      </rPr>
      <t>Овощное рагу</t>
    </r>
  </si>
  <si>
    <r>
      <rPr>
        <sz val="10"/>
        <rFont val="Microsoft Sans Serif"/>
        <family val="2"/>
      </rPr>
      <t xml:space="preserve">Компот из сухофруктов с
</t>
    </r>
    <r>
      <rPr>
        <sz val="10"/>
        <rFont val="Microsoft Sans Serif"/>
        <family val="2"/>
      </rPr>
      <t>витамином «С»</t>
    </r>
  </si>
  <si>
    <r>
      <rPr>
        <sz val="10"/>
        <rFont val="Times New Roman"/>
        <family val="1"/>
      </rPr>
      <t>54-11з-2020</t>
    </r>
  </si>
  <si>
    <r>
      <rPr>
        <sz val="10"/>
        <rFont val="Times New Roman"/>
        <family val="1"/>
      </rPr>
      <t>54-7с-2020</t>
    </r>
  </si>
  <si>
    <r>
      <rPr>
        <sz val="10"/>
        <rFont val="Times New Roman"/>
        <family val="1"/>
      </rPr>
      <t>54-9г-2020</t>
    </r>
  </si>
  <si>
    <r>
      <rPr>
        <sz val="10"/>
        <rFont val="Microsoft Sans Serif"/>
        <family val="2"/>
      </rPr>
      <t>Салат из белокочанной капусты</t>
    </r>
  </si>
  <si>
    <r>
      <rPr>
        <sz val="10"/>
        <rFont val="Microsoft Sans Serif"/>
        <family val="2"/>
      </rPr>
      <t>Суп из овощей с фрикадельками</t>
    </r>
  </si>
  <si>
    <r>
      <rPr>
        <sz val="10"/>
        <rFont val="Microsoft Sans Serif"/>
        <family val="2"/>
      </rPr>
      <t>Картофельное пюре</t>
    </r>
  </si>
  <si>
    <r>
      <rPr>
        <sz val="10"/>
        <rFont val="Microsoft Sans Serif"/>
        <family val="2"/>
      </rPr>
      <t>Компот из сухофруктов с витамином «С»</t>
    </r>
  </si>
  <si>
    <r>
      <rPr>
        <sz val="10"/>
        <rFont val="Times New Roman"/>
        <family val="1"/>
      </rPr>
      <t>54-5с-2020</t>
    </r>
  </si>
  <si>
    <t xml:space="preserve">Гуляш куриный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</si>
</sst>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Microsoft Sans Serif"/>
      <family val="2"/>
      <charset val="204"/>
    </font>
    <font>
      <sz val="10"/>
      <name val="Microsoft Sans Serif"/>
      <family val="2"/>
    </font>
    <font>
      <sz val="10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164" fontId="13" fillId="0" borderId="23" xfId="0" applyNumberFormat="1" applyFont="1" applyFill="1" applyBorder="1" applyAlignment="1" applyProtection="1">
      <alignment horizontal="left" vertical="top" indent="2" shrinkToFit="1"/>
      <protection locked="0"/>
    </xf>
    <xf numFmtId="164" fontId="13" fillId="0" borderId="23" xfId="0" applyNumberFormat="1" applyFont="1" applyFill="1" applyBorder="1" applyAlignment="1" applyProtection="1">
      <alignment horizontal="center" vertical="top" shrinkToFit="1"/>
      <protection locked="0"/>
    </xf>
    <xf numFmtId="0" fontId="11" fillId="0" borderId="23" xfId="0" applyFont="1" applyFill="1" applyBorder="1" applyAlignment="1" applyProtection="1">
      <alignment horizontal="right" vertical="top" wrapText="1" indent="1"/>
      <protection locked="0"/>
    </xf>
    <xf numFmtId="164" fontId="13" fillId="0" borderId="23" xfId="0" applyNumberFormat="1" applyFont="1" applyFill="1" applyBorder="1" applyAlignment="1" applyProtection="1">
      <alignment horizontal="right" vertical="top" indent="1" shrinkToFit="1"/>
      <protection locked="0"/>
    </xf>
    <xf numFmtId="2" fontId="13" fillId="0" borderId="23" xfId="0" applyNumberFormat="1" applyFont="1" applyFill="1" applyBorder="1" applyAlignment="1" applyProtection="1">
      <alignment horizontal="center" vertical="top" shrinkToFit="1"/>
      <protection locked="0"/>
    </xf>
    <xf numFmtId="0" fontId="14" fillId="0" borderId="23" xfId="0" applyFont="1" applyFill="1" applyBorder="1" applyAlignment="1" applyProtection="1">
      <alignment horizontal="left" vertical="top" wrapText="1"/>
      <protection locked="0"/>
    </xf>
    <xf numFmtId="164" fontId="16" fillId="0" borderId="23" xfId="0" applyNumberFormat="1" applyFont="1" applyFill="1" applyBorder="1" applyAlignment="1" applyProtection="1">
      <alignment horizontal="left" vertical="center" indent="2" shrinkToFit="1"/>
      <protection locked="0"/>
    </xf>
    <xf numFmtId="1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23" xfId="0" applyNumberFormat="1" applyFont="1" applyFill="1" applyBorder="1" applyAlignment="1" applyProtection="1">
      <alignment horizontal="center" vertical="top" shrinkToFit="1"/>
      <protection locked="0"/>
    </xf>
    <xf numFmtId="164" fontId="16" fillId="0" borderId="23" xfId="0" applyNumberFormat="1" applyFont="1" applyFill="1" applyBorder="1" applyAlignment="1" applyProtection="1">
      <alignment horizontal="left" vertical="top" indent="2" shrinkToFit="1"/>
      <protection locked="0"/>
    </xf>
    <xf numFmtId="164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right" vertical="center" wrapText="1" indent="1"/>
      <protection locked="0"/>
    </xf>
    <xf numFmtId="164" fontId="16" fillId="0" borderId="23" xfId="0" applyNumberFormat="1" applyFont="1" applyFill="1" applyBorder="1" applyAlignment="1" applyProtection="1">
      <alignment horizontal="right" vertical="center" indent="1" shrinkToFit="1"/>
      <protection locked="0"/>
    </xf>
    <xf numFmtId="2" fontId="16" fillId="0" borderId="23" xfId="0" applyNumberFormat="1" applyFont="1" applyFill="1" applyBorder="1" applyAlignment="1" applyProtection="1">
      <alignment horizontal="center" vertical="center" shrinkToFit="1"/>
      <protection locked="0"/>
    </xf>
    <xf numFmtId="1" fontId="16" fillId="0" borderId="23" xfId="0" applyNumberFormat="1" applyFont="1" applyFill="1" applyBorder="1" applyAlignment="1" applyProtection="1">
      <alignment horizontal="center" vertical="top" shrinkToFit="1"/>
      <protection locked="0"/>
    </xf>
    <xf numFmtId="1" fontId="13" fillId="0" borderId="23" xfId="0" applyNumberFormat="1" applyFont="1" applyFill="1" applyBorder="1" applyAlignment="1" applyProtection="1">
      <alignment horizontal="center" vertical="top" shrinkToFit="1"/>
      <protection locked="0"/>
    </xf>
    <xf numFmtId="1" fontId="16" fillId="0" borderId="23" xfId="0" applyNumberFormat="1" applyFont="1" applyFill="1" applyBorder="1" applyAlignment="1" applyProtection="1">
      <alignment horizontal="left" vertical="top" indent="2" shrinkToFit="1"/>
      <protection locked="0"/>
    </xf>
    <xf numFmtId="2" fontId="16" fillId="0" borderId="23" xfId="0" applyNumberFormat="1" applyFont="1" applyFill="1" applyBorder="1" applyAlignment="1" applyProtection="1">
      <alignment horizontal="center" vertical="top" shrinkToFit="1"/>
      <protection locked="0"/>
    </xf>
    <xf numFmtId="2" fontId="16" fillId="0" borderId="23" xfId="0" applyNumberFormat="1" applyFont="1" applyFill="1" applyBorder="1" applyAlignment="1" applyProtection="1">
      <alignment horizontal="left" vertical="top" indent="1" shrinkToFi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164" fontId="13" fillId="0" borderId="23" xfId="0" applyNumberFormat="1" applyFont="1" applyFill="1" applyBorder="1" applyAlignment="1" applyProtection="1">
      <alignment horizontal="left" vertical="center" indent="2" shrinkToFit="1"/>
      <protection locked="0"/>
    </xf>
    <xf numFmtId="164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2" fontId="13" fillId="0" borderId="23" xfId="0" applyNumberFormat="1" applyFont="1" applyFill="1" applyBorder="1" applyAlignment="1" applyProtection="1">
      <alignment horizontal="left" vertical="top" indent="1" shrinkToFit="1"/>
      <protection locked="0"/>
    </xf>
    <xf numFmtId="0" fontId="11" fillId="0" borderId="23" xfId="0" applyFont="1" applyFill="1" applyBorder="1" applyAlignment="1" applyProtection="1">
      <alignment horizontal="center" vertical="top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164" fontId="16" fillId="0" borderId="24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25" xfId="0" applyNumberFormat="1" applyFont="1" applyFill="1" applyBorder="1" applyAlignment="1" applyProtection="1">
      <alignment horizontal="left" vertical="center" indent="2" shrinkToFit="1"/>
      <protection locked="0"/>
    </xf>
    <xf numFmtId="2" fontId="13" fillId="0" borderId="23" xfId="0" applyNumberFormat="1" applyFont="1" applyFill="1" applyBorder="1" applyAlignment="1" applyProtection="1">
      <alignment horizontal="left" vertical="center" indent="1" shrinkToFit="1"/>
      <protection locked="0"/>
    </xf>
    <xf numFmtId="2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1" fontId="13" fillId="0" borderId="26" xfId="0" applyNumberFormat="1" applyFont="1" applyFill="1" applyBorder="1" applyAlignment="1" applyProtection="1">
      <alignment horizontal="center" vertical="top" shrinkToFit="1"/>
      <protection locked="0"/>
    </xf>
    <xf numFmtId="2" fontId="13" fillId="0" borderId="27" xfId="0" applyNumberFormat="1" applyFont="1" applyFill="1" applyBorder="1" applyAlignment="1" applyProtection="1">
      <alignment horizontal="center" vertical="top" shrinkToFit="1"/>
      <protection locked="0"/>
    </xf>
    <xf numFmtId="1" fontId="13" fillId="0" borderId="27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27" xfId="0" applyFill="1" applyBorder="1" applyAlignment="1" applyProtection="1">
      <alignment horizontal="left" wrapText="1"/>
      <protection locked="0"/>
    </xf>
    <xf numFmtId="164" fontId="13" fillId="0" borderId="23" xfId="0" applyNumberFormat="1" applyFont="1" applyFill="1" applyBorder="1" applyAlignment="1" applyProtection="1">
      <alignment horizontal="left" vertical="top" indent="1" shrinkToFit="1"/>
      <protection locked="0"/>
    </xf>
    <xf numFmtId="2" fontId="16" fillId="0" borderId="23" xfId="0" applyNumberFormat="1" applyFont="1" applyFill="1" applyBorder="1" applyAlignment="1" applyProtection="1">
      <alignment horizontal="right" vertical="center" indent="2" shrinkToFit="1"/>
      <protection locked="0"/>
    </xf>
    <xf numFmtId="2" fontId="13" fillId="0" borderId="23" xfId="0" applyNumberFormat="1" applyFont="1" applyFill="1" applyBorder="1" applyAlignment="1" applyProtection="1">
      <alignment horizontal="left" vertical="top" indent="2" shrinkToFit="1"/>
      <protection locked="0"/>
    </xf>
    <xf numFmtId="1" fontId="13" fillId="0" borderId="23" xfId="0" applyNumberFormat="1" applyFont="1" applyFill="1" applyBorder="1" applyAlignment="1" applyProtection="1">
      <alignment horizontal="left" vertical="top" shrinkToFit="1"/>
      <protection locked="0"/>
    </xf>
    <xf numFmtId="164" fontId="13" fillId="0" borderId="23" xfId="0" applyNumberFormat="1" applyFont="1" applyFill="1" applyBorder="1" applyAlignment="1" applyProtection="1">
      <alignment horizontal="left" vertical="top" shrinkToFit="1"/>
      <protection locked="0"/>
    </xf>
    <xf numFmtId="2" fontId="13" fillId="0" borderId="23" xfId="0" applyNumberFormat="1" applyFont="1" applyFill="1" applyBorder="1" applyAlignment="1" applyProtection="1">
      <alignment horizontal="left" vertical="top" shrinkToFit="1"/>
      <protection locked="0"/>
    </xf>
    <xf numFmtId="2" fontId="13" fillId="0" borderId="27" xfId="0" applyNumberFormat="1" applyFont="1" applyFill="1" applyBorder="1" applyAlignment="1" applyProtection="1">
      <alignment horizontal="left" vertical="top" indent="2" shrinkToFit="1"/>
      <protection locked="0"/>
    </xf>
    <xf numFmtId="164" fontId="16" fillId="0" borderId="23" xfId="0" applyNumberFormat="1" applyFont="1" applyFill="1" applyBorder="1" applyAlignment="1" applyProtection="1">
      <alignment horizontal="right" vertical="center" indent="2" shrinkToFit="1"/>
      <protection locked="0"/>
    </xf>
    <xf numFmtId="1" fontId="16" fillId="0" borderId="23" xfId="0" applyNumberFormat="1" applyFont="1" applyFill="1" applyBorder="1" applyAlignment="1" applyProtection="1">
      <alignment horizontal="right" vertical="top" indent="2" shrinkToFit="1"/>
      <protection locked="0"/>
    </xf>
    <xf numFmtId="164" fontId="16" fillId="0" borderId="23" xfId="0" applyNumberFormat="1" applyFont="1" applyFill="1" applyBorder="1" applyAlignment="1" applyProtection="1">
      <alignment horizontal="left" vertical="top" indent="1" shrinkToFit="1"/>
      <protection locked="0"/>
    </xf>
    <xf numFmtId="164" fontId="16" fillId="0" borderId="23" xfId="0" applyNumberFormat="1" applyFont="1" applyFill="1" applyBorder="1" applyAlignment="1" applyProtection="1">
      <alignment horizontal="right" vertical="top" indent="1" shrinkToFit="1"/>
      <protection locked="0"/>
    </xf>
    <xf numFmtId="164" fontId="13" fillId="0" borderId="23" xfId="0" applyNumberFormat="1" applyFont="1" applyFill="1" applyBorder="1" applyAlignment="1" applyProtection="1">
      <alignment horizontal="right" vertical="top" indent="2" shrinkToFit="1"/>
      <protection locked="0"/>
    </xf>
    <xf numFmtId="0" fontId="15" fillId="0" borderId="23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3" t="s">
        <v>55</v>
      </c>
      <c r="D1" s="104"/>
      <c r="E1" s="104"/>
      <c r="F1" s="12" t="s">
        <v>16</v>
      </c>
      <c r="G1" s="2" t="s">
        <v>17</v>
      </c>
      <c r="H1" s="105" t="s">
        <v>56</v>
      </c>
      <c r="I1" s="105"/>
      <c r="J1" s="105"/>
      <c r="K1" s="105"/>
    </row>
    <row r="2" spans="1:12" ht="18" x14ac:dyDescent="0.2">
      <c r="A2" s="35" t="s">
        <v>6</v>
      </c>
      <c r="C2" s="2"/>
      <c r="G2" s="2" t="s">
        <v>18</v>
      </c>
      <c r="H2" s="105" t="s">
        <v>57</v>
      </c>
      <c r="I2" s="105"/>
      <c r="J2" s="105"/>
      <c r="K2" s="10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8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52" t="s">
        <v>40</v>
      </c>
      <c r="F8" s="56">
        <v>180</v>
      </c>
      <c r="G8" s="54">
        <v>1.6</v>
      </c>
      <c r="H8" s="54">
        <v>1.4</v>
      </c>
      <c r="I8" s="54">
        <v>8.6</v>
      </c>
      <c r="J8" s="57">
        <v>109.28</v>
      </c>
      <c r="K8" s="55" t="s">
        <v>42</v>
      </c>
      <c r="L8" s="55">
        <v>13</v>
      </c>
    </row>
    <row r="9" spans="1:12" ht="25.5" x14ac:dyDescent="0.25">
      <c r="A9" s="23"/>
      <c r="B9" s="15"/>
      <c r="C9" s="11"/>
      <c r="D9" s="7" t="s">
        <v>23</v>
      </c>
      <c r="E9" s="51" t="s">
        <v>39</v>
      </c>
      <c r="F9" s="53">
        <v>60</v>
      </c>
      <c r="G9" s="54">
        <v>5.2</v>
      </c>
      <c r="H9" s="54">
        <v>1.9</v>
      </c>
      <c r="I9" s="54">
        <v>34</v>
      </c>
      <c r="J9" s="54">
        <v>173.8</v>
      </c>
      <c r="K9" s="55" t="s">
        <v>41</v>
      </c>
      <c r="L9" s="55">
        <v>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6.8000000000000007</v>
      </c>
      <c r="H13" s="19">
        <f t="shared" si="0"/>
        <v>3.3</v>
      </c>
      <c r="I13" s="19">
        <f t="shared" si="0"/>
        <v>42.6</v>
      </c>
      <c r="J13" s="19">
        <f t="shared" si="0"/>
        <v>283.08000000000004</v>
      </c>
      <c r="K13" s="25"/>
      <c r="L13" s="19">
        <f t="shared" ref="L13" si="1">SUM(L6:L12)</f>
        <v>20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43</v>
      </c>
      <c r="F14" s="59">
        <v>80</v>
      </c>
      <c r="G14" s="61">
        <v>1.1000000000000001</v>
      </c>
      <c r="H14" s="62">
        <v>3.6</v>
      </c>
      <c r="I14" s="61">
        <v>6.1</v>
      </c>
      <c r="J14" s="63">
        <v>60.8</v>
      </c>
      <c r="K14" s="64" t="s">
        <v>50</v>
      </c>
      <c r="L14" s="43">
        <v>12.5</v>
      </c>
    </row>
    <row r="15" spans="1:12" ht="25.5" x14ac:dyDescent="0.25">
      <c r="A15" s="23"/>
      <c r="B15" s="15"/>
      <c r="C15" s="11"/>
      <c r="D15" s="7" t="s">
        <v>27</v>
      </c>
      <c r="E15" s="58" t="s">
        <v>44</v>
      </c>
      <c r="F15" s="65">
        <v>200</v>
      </c>
      <c r="G15" s="66">
        <v>3.74</v>
      </c>
      <c r="H15" s="59">
        <v>1.7</v>
      </c>
      <c r="I15" s="66">
        <v>10.18</v>
      </c>
      <c r="J15" s="66">
        <v>72.819999999999993</v>
      </c>
      <c r="K15" s="64" t="s">
        <v>51</v>
      </c>
      <c r="L15" s="43">
        <v>21.8</v>
      </c>
    </row>
    <row r="16" spans="1:12" ht="25.5" x14ac:dyDescent="0.25">
      <c r="A16" s="23"/>
      <c r="B16" s="15"/>
      <c r="C16" s="11"/>
      <c r="D16" s="7" t="s">
        <v>28</v>
      </c>
      <c r="E16" s="58" t="s">
        <v>45</v>
      </c>
      <c r="F16" s="67">
        <v>90</v>
      </c>
      <c r="G16" s="61">
        <v>19.3</v>
      </c>
      <c r="H16" s="62">
        <v>1.4</v>
      </c>
      <c r="I16" s="61">
        <v>0.7</v>
      </c>
      <c r="J16" s="61">
        <v>186.1</v>
      </c>
      <c r="K16" s="55" t="s">
        <v>52</v>
      </c>
      <c r="L16" s="43">
        <v>13.4</v>
      </c>
    </row>
    <row r="17" spans="1:12" ht="25.5" x14ac:dyDescent="0.25">
      <c r="A17" s="23"/>
      <c r="B17" s="15"/>
      <c r="C17" s="11"/>
      <c r="D17" s="7" t="s">
        <v>29</v>
      </c>
      <c r="E17" s="58" t="s">
        <v>46</v>
      </c>
      <c r="F17" s="69">
        <v>150</v>
      </c>
      <c r="G17" s="70">
        <v>3.38</v>
      </c>
      <c r="H17" s="71">
        <v>5.49</v>
      </c>
      <c r="I17" s="61">
        <v>36.799999999999997</v>
      </c>
      <c r="J17" s="61">
        <v>278.3</v>
      </c>
      <c r="K17" s="55" t="s">
        <v>53</v>
      </c>
      <c r="L17" s="43">
        <v>12.2</v>
      </c>
    </row>
    <row r="18" spans="1:12" ht="25.5" x14ac:dyDescent="0.25">
      <c r="A18" s="23"/>
      <c r="B18" s="15"/>
      <c r="C18" s="11"/>
      <c r="D18" s="7" t="s">
        <v>30</v>
      </c>
      <c r="E18" s="52" t="s">
        <v>47</v>
      </c>
      <c r="F18" s="60">
        <v>180</v>
      </c>
      <c r="G18" s="63">
        <v>0.5</v>
      </c>
      <c r="H18" s="59">
        <v>0</v>
      </c>
      <c r="I18" s="63">
        <v>19.8</v>
      </c>
      <c r="J18" s="66">
        <v>107.44</v>
      </c>
      <c r="K18" s="64" t="s">
        <v>54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58" t="s">
        <v>48</v>
      </c>
      <c r="F19" s="68">
        <v>50</v>
      </c>
      <c r="G19" s="61">
        <v>3.8</v>
      </c>
      <c r="H19" s="67">
        <v>4</v>
      </c>
      <c r="I19" s="61">
        <v>24.6</v>
      </c>
      <c r="J19" s="61">
        <v>117.5</v>
      </c>
      <c r="K19" s="72"/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58" t="s">
        <v>49</v>
      </c>
      <c r="F20" s="68">
        <v>50</v>
      </c>
      <c r="G20" s="70">
        <v>4.76</v>
      </c>
      <c r="H20" s="71">
        <v>3.25</v>
      </c>
      <c r="I20" s="70">
        <v>15.28</v>
      </c>
      <c r="J20" s="61">
        <v>156</v>
      </c>
      <c r="K20" s="72"/>
      <c r="L20" s="43">
        <v>5.0999999999999996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36.58</v>
      </c>
      <c r="H23" s="19">
        <f t="shared" si="2"/>
        <v>19.439999999999998</v>
      </c>
      <c r="I23" s="19">
        <f t="shared" si="2"/>
        <v>113.46000000000001</v>
      </c>
      <c r="J23" s="19">
        <f t="shared" si="2"/>
        <v>978.96</v>
      </c>
      <c r="K23" s="25"/>
      <c r="L23" s="19">
        <f t="shared" ref="L23" si="3">SUM(L14:L22)</f>
        <v>79.999999999999986</v>
      </c>
    </row>
    <row r="24" spans="1:12" ht="15" x14ac:dyDescent="0.2">
      <c r="A24" s="29">
        <f>A6</f>
        <v>1</v>
      </c>
      <c r="B24" s="30">
        <f>B6</f>
        <v>1</v>
      </c>
      <c r="C24" s="100" t="s">
        <v>4</v>
      </c>
      <c r="D24" s="101"/>
      <c r="E24" s="31"/>
      <c r="F24" s="32">
        <f>F13+F23</f>
        <v>1040</v>
      </c>
      <c r="G24" s="32">
        <f t="shared" ref="G24:J24" si="4">G13+G23</f>
        <v>43.379999999999995</v>
      </c>
      <c r="H24" s="32">
        <f t="shared" si="4"/>
        <v>22.74</v>
      </c>
      <c r="I24" s="32">
        <f t="shared" si="4"/>
        <v>156.06</v>
      </c>
      <c r="J24" s="32">
        <f t="shared" si="4"/>
        <v>1262.04</v>
      </c>
      <c r="K24" s="32"/>
      <c r="L24" s="32">
        <f t="shared" ref="L24" si="5">L13+L23</f>
        <v>99.999999999999986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52" t="s">
        <v>40</v>
      </c>
      <c r="F27" s="56">
        <v>180</v>
      </c>
      <c r="G27" s="54">
        <v>1.6</v>
      </c>
      <c r="H27" s="54">
        <v>1.4</v>
      </c>
      <c r="I27" s="54">
        <v>8.6</v>
      </c>
      <c r="J27" s="57">
        <v>109.28</v>
      </c>
      <c r="K27" s="55" t="s">
        <v>42</v>
      </c>
      <c r="L27" s="55">
        <v>13</v>
      </c>
    </row>
    <row r="28" spans="1:12" ht="25.5" x14ac:dyDescent="0.25">
      <c r="A28" s="14"/>
      <c r="B28" s="15"/>
      <c r="C28" s="11"/>
      <c r="D28" s="7" t="s">
        <v>23</v>
      </c>
      <c r="E28" s="51" t="s">
        <v>39</v>
      </c>
      <c r="F28" s="53">
        <v>60</v>
      </c>
      <c r="G28" s="54">
        <v>5.2</v>
      </c>
      <c r="H28" s="54">
        <v>1.9</v>
      </c>
      <c r="I28" s="54">
        <v>34</v>
      </c>
      <c r="J28" s="54">
        <v>173.8</v>
      </c>
      <c r="K28" s="55" t="s">
        <v>41</v>
      </c>
      <c r="L28" s="55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6.8000000000000007</v>
      </c>
      <c r="H32" s="19">
        <f t="shared" ref="H32" si="7">SUM(H25:H31)</f>
        <v>3.3</v>
      </c>
      <c r="I32" s="19">
        <f t="shared" ref="I32" si="8">SUM(I25:I31)</f>
        <v>42.6</v>
      </c>
      <c r="J32" s="19">
        <f t="shared" ref="J32:L32" si="9">SUM(J25:J31)</f>
        <v>283.08000000000004</v>
      </c>
      <c r="K32" s="25"/>
      <c r="L32" s="19">
        <f t="shared" si="9"/>
        <v>20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58</v>
      </c>
      <c r="F33" s="60">
        <v>80</v>
      </c>
      <c r="G33" s="74">
        <v>2</v>
      </c>
      <c r="H33" s="74">
        <v>8.1</v>
      </c>
      <c r="I33" s="74">
        <v>8.4</v>
      </c>
      <c r="J33" s="74">
        <v>114.4</v>
      </c>
      <c r="K33" s="64" t="s">
        <v>63</v>
      </c>
      <c r="L33" s="43">
        <v>12.6</v>
      </c>
    </row>
    <row r="34" spans="1:12" ht="25.5" x14ac:dyDescent="0.25">
      <c r="A34" s="14"/>
      <c r="B34" s="15"/>
      <c r="C34" s="11"/>
      <c r="D34" s="7" t="s">
        <v>27</v>
      </c>
      <c r="E34" s="51" t="s">
        <v>59</v>
      </c>
      <c r="F34" s="68">
        <v>200</v>
      </c>
      <c r="G34" s="54">
        <v>5.0999999999999996</v>
      </c>
      <c r="H34" s="75">
        <v>1.72</v>
      </c>
      <c r="I34" s="54">
        <v>16.899999999999999</v>
      </c>
      <c r="J34" s="57">
        <v>124.24</v>
      </c>
      <c r="K34" s="55" t="s">
        <v>64</v>
      </c>
      <c r="L34" s="43">
        <v>20.9</v>
      </c>
    </row>
    <row r="35" spans="1:12" ht="25.5" x14ac:dyDescent="0.25">
      <c r="A35" s="14"/>
      <c r="B35" s="15"/>
      <c r="C35" s="11"/>
      <c r="D35" s="7" t="s">
        <v>28</v>
      </c>
      <c r="E35" s="52" t="s">
        <v>60</v>
      </c>
      <c r="F35" s="73">
        <v>90</v>
      </c>
      <c r="G35" s="74">
        <v>14.4</v>
      </c>
      <c r="H35" s="74">
        <v>3.3</v>
      </c>
      <c r="I35" s="74">
        <v>10.1</v>
      </c>
      <c r="J35" s="74">
        <v>127.1</v>
      </c>
      <c r="K35" s="64" t="s">
        <v>65</v>
      </c>
      <c r="L35" s="43">
        <v>14.1</v>
      </c>
    </row>
    <row r="36" spans="1:12" ht="25.5" x14ac:dyDescent="0.25">
      <c r="A36" s="14"/>
      <c r="B36" s="15"/>
      <c r="C36" s="11"/>
      <c r="D36" s="7" t="s">
        <v>29</v>
      </c>
      <c r="E36" s="52" t="s">
        <v>61</v>
      </c>
      <c r="F36" s="68">
        <v>200</v>
      </c>
      <c r="G36" s="54">
        <v>4.0999999999999996</v>
      </c>
      <c r="H36" s="54">
        <v>8.1</v>
      </c>
      <c r="I36" s="54">
        <v>26.4</v>
      </c>
      <c r="J36" s="54">
        <v>194.4</v>
      </c>
      <c r="K36" s="55" t="s">
        <v>66</v>
      </c>
      <c r="L36" s="43">
        <v>12.3</v>
      </c>
    </row>
    <row r="37" spans="1:12" ht="25.5" x14ac:dyDescent="0.25">
      <c r="A37" s="14"/>
      <c r="B37" s="15"/>
      <c r="C37" s="11"/>
      <c r="D37" s="7" t="s">
        <v>30</v>
      </c>
      <c r="E37" s="51" t="s">
        <v>62</v>
      </c>
      <c r="F37" s="60">
        <v>180</v>
      </c>
      <c r="G37" s="63">
        <v>0.5</v>
      </c>
      <c r="H37" s="59">
        <v>0</v>
      </c>
      <c r="I37" s="63">
        <v>19.8</v>
      </c>
      <c r="J37" s="66">
        <v>107.44</v>
      </c>
      <c r="K37" s="64" t="s">
        <v>54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58" t="s">
        <v>48</v>
      </c>
      <c r="F38" s="68">
        <v>50</v>
      </c>
      <c r="G38" s="54">
        <v>3.8</v>
      </c>
      <c r="H38" s="54">
        <v>4</v>
      </c>
      <c r="I38" s="54">
        <v>24.6</v>
      </c>
      <c r="J38" s="54">
        <v>117.5</v>
      </c>
      <c r="K38" s="72"/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58" t="s">
        <v>49</v>
      </c>
      <c r="F39" s="68">
        <v>50</v>
      </c>
      <c r="G39" s="57">
        <v>4.76</v>
      </c>
      <c r="H39" s="75">
        <v>3.25</v>
      </c>
      <c r="I39" s="57">
        <v>15.28</v>
      </c>
      <c r="J39" s="54">
        <v>156</v>
      </c>
      <c r="K39" s="72"/>
      <c r="L39" s="43">
        <v>5.0999999999999996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34.660000000000004</v>
      </c>
      <c r="H42" s="19">
        <f t="shared" ref="H42" si="11">SUM(H33:H41)</f>
        <v>28.47</v>
      </c>
      <c r="I42" s="19">
        <f t="shared" ref="I42" si="12">SUM(I33:I41)</f>
        <v>121.47999999999999</v>
      </c>
      <c r="J42" s="19">
        <f t="shared" ref="J42:L42" si="13">SUM(J33:J41)</f>
        <v>941.07999999999993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100" t="s">
        <v>4</v>
      </c>
      <c r="D43" s="101"/>
      <c r="E43" s="31"/>
      <c r="F43" s="32">
        <f>F32+F42</f>
        <v>1090</v>
      </c>
      <c r="G43" s="32">
        <f t="shared" ref="G43" si="14">G32+G42</f>
        <v>41.460000000000008</v>
      </c>
      <c r="H43" s="32">
        <f t="shared" ref="H43" si="15">H32+H42</f>
        <v>31.77</v>
      </c>
      <c r="I43" s="32">
        <f t="shared" ref="I43" si="16">I32+I42</f>
        <v>164.07999999999998</v>
      </c>
      <c r="J43" s="32">
        <f t="shared" ref="J43:L43" si="17">J32+J42</f>
        <v>1224.1599999999999</v>
      </c>
      <c r="K43" s="32"/>
      <c r="L43" s="32">
        <f t="shared" si="17"/>
        <v>100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52" t="s">
        <v>40</v>
      </c>
      <c r="F46" s="56">
        <v>180</v>
      </c>
      <c r="G46" s="54">
        <v>1.6</v>
      </c>
      <c r="H46" s="54">
        <v>1.4</v>
      </c>
      <c r="I46" s="54">
        <v>8.6</v>
      </c>
      <c r="J46" s="57">
        <v>109.28</v>
      </c>
      <c r="K46" s="55" t="s">
        <v>42</v>
      </c>
      <c r="L46" s="55">
        <v>13</v>
      </c>
    </row>
    <row r="47" spans="1:12" ht="25.5" x14ac:dyDescent="0.25">
      <c r="A47" s="23"/>
      <c r="B47" s="15"/>
      <c r="C47" s="11"/>
      <c r="D47" s="7" t="s">
        <v>23</v>
      </c>
      <c r="E47" s="51" t="s">
        <v>39</v>
      </c>
      <c r="F47" s="53">
        <v>60</v>
      </c>
      <c r="G47" s="54">
        <v>5.2</v>
      </c>
      <c r="H47" s="54">
        <v>1.9</v>
      </c>
      <c r="I47" s="54">
        <v>34</v>
      </c>
      <c r="J47" s="54">
        <v>173.8</v>
      </c>
      <c r="K47" s="55" t="s">
        <v>41</v>
      </c>
      <c r="L47" s="55">
        <v>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6.8000000000000007</v>
      </c>
      <c r="H51" s="19">
        <f t="shared" ref="H51" si="19">SUM(H44:H50)</f>
        <v>3.3</v>
      </c>
      <c r="I51" s="19">
        <f t="shared" ref="I51" si="20">SUM(I44:I50)</f>
        <v>42.6</v>
      </c>
      <c r="J51" s="19">
        <f t="shared" ref="J51:L51" si="21">SUM(J44:J50)</f>
        <v>283.08000000000004</v>
      </c>
      <c r="K51" s="25"/>
      <c r="L51" s="19">
        <f t="shared" si="21"/>
        <v>20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67</v>
      </c>
      <c r="F52" s="68">
        <v>80</v>
      </c>
      <c r="G52" s="54">
        <v>2</v>
      </c>
      <c r="H52" s="54">
        <v>8.1</v>
      </c>
      <c r="I52" s="54">
        <v>8.4</v>
      </c>
      <c r="J52" s="54">
        <v>62.5</v>
      </c>
      <c r="K52" s="76" t="s">
        <v>72</v>
      </c>
      <c r="L52" s="43">
        <v>16.3</v>
      </c>
    </row>
    <row r="53" spans="1:12" ht="15" x14ac:dyDescent="0.25">
      <c r="A53" s="23"/>
      <c r="B53" s="15"/>
      <c r="C53" s="11"/>
      <c r="D53" s="7" t="s">
        <v>27</v>
      </c>
      <c r="E53" s="51" t="s">
        <v>68</v>
      </c>
      <c r="F53" s="68">
        <v>200</v>
      </c>
      <c r="G53" s="57">
        <v>8.0399999999999991</v>
      </c>
      <c r="H53" s="75">
        <v>5.16</v>
      </c>
      <c r="I53" s="54">
        <v>25.9</v>
      </c>
      <c r="J53" s="54">
        <v>183.1</v>
      </c>
      <c r="K53" s="76" t="s">
        <v>73</v>
      </c>
      <c r="L53" s="43">
        <v>18.600000000000001</v>
      </c>
    </row>
    <row r="54" spans="1:12" ht="15" x14ac:dyDescent="0.25">
      <c r="A54" s="23"/>
      <c r="B54" s="15"/>
      <c r="C54" s="11"/>
      <c r="D54" s="7" t="s">
        <v>28</v>
      </c>
      <c r="E54" s="51" t="s">
        <v>69</v>
      </c>
      <c r="F54" s="53">
        <v>90</v>
      </c>
      <c r="G54" s="54">
        <v>14.4</v>
      </c>
      <c r="H54" s="54">
        <v>3.3</v>
      </c>
      <c r="I54" s="54">
        <v>10.1</v>
      </c>
      <c r="J54" s="54">
        <v>283.60000000000002</v>
      </c>
      <c r="K54" s="76" t="s">
        <v>74</v>
      </c>
      <c r="L54" s="43">
        <v>15.4</v>
      </c>
    </row>
    <row r="55" spans="1:12" ht="25.5" x14ac:dyDescent="0.25">
      <c r="A55" s="23"/>
      <c r="B55" s="15"/>
      <c r="C55" s="11"/>
      <c r="D55" s="7" t="s">
        <v>29</v>
      </c>
      <c r="E55" s="52" t="s">
        <v>70</v>
      </c>
      <c r="F55" s="56">
        <v>150</v>
      </c>
      <c r="G55" s="54">
        <v>6.6</v>
      </c>
      <c r="H55" s="54">
        <v>8.1</v>
      </c>
      <c r="I55" s="54">
        <v>35.700000000000003</v>
      </c>
      <c r="J55" s="54">
        <v>242.1</v>
      </c>
      <c r="K55" s="76" t="s">
        <v>75</v>
      </c>
      <c r="L55" s="43">
        <v>9.6</v>
      </c>
    </row>
    <row r="56" spans="1:12" ht="25.5" x14ac:dyDescent="0.25">
      <c r="A56" s="23"/>
      <c r="B56" s="15"/>
      <c r="C56" s="11"/>
      <c r="D56" s="7" t="s">
        <v>30</v>
      </c>
      <c r="E56" s="52" t="s">
        <v>71</v>
      </c>
      <c r="F56" s="60">
        <v>180</v>
      </c>
      <c r="G56" s="63">
        <v>0.5</v>
      </c>
      <c r="H56" s="59">
        <v>0</v>
      </c>
      <c r="I56" s="63">
        <v>19.8</v>
      </c>
      <c r="J56" s="66">
        <v>107.44</v>
      </c>
      <c r="K56" s="77" t="s">
        <v>54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58" t="s">
        <v>48</v>
      </c>
      <c r="F57" s="68">
        <v>50</v>
      </c>
      <c r="G57" s="54">
        <v>3.8</v>
      </c>
      <c r="H57" s="54">
        <v>4</v>
      </c>
      <c r="I57" s="54">
        <v>24.6</v>
      </c>
      <c r="J57" s="54">
        <v>117.5</v>
      </c>
      <c r="K57" s="72"/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58" t="s">
        <v>49</v>
      </c>
      <c r="F58" s="68">
        <v>50</v>
      </c>
      <c r="G58" s="57">
        <v>4.76</v>
      </c>
      <c r="H58" s="75">
        <v>3.25</v>
      </c>
      <c r="I58" s="57">
        <v>15.28</v>
      </c>
      <c r="J58" s="68">
        <v>156</v>
      </c>
      <c r="K58" s="72"/>
      <c r="L58" s="43">
        <v>5.0999999999999996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40.099999999999994</v>
      </c>
      <c r="H61" s="19">
        <f t="shared" ref="H61" si="23">SUM(H52:H60)</f>
        <v>31.909999999999997</v>
      </c>
      <c r="I61" s="19">
        <f t="shared" ref="I61" si="24">SUM(I52:I60)</f>
        <v>139.78</v>
      </c>
      <c r="J61" s="19">
        <f t="shared" ref="J61:L61" si="25">SUM(J52:J60)</f>
        <v>1152.24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100" t="s">
        <v>4</v>
      </c>
      <c r="D62" s="101"/>
      <c r="E62" s="31"/>
      <c r="F62" s="32">
        <f>F51+F61</f>
        <v>1040</v>
      </c>
      <c r="G62" s="32">
        <f t="shared" ref="G62" si="26">G51+G61</f>
        <v>46.899999999999991</v>
      </c>
      <c r="H62" s="32">
        <f t="shared" ref="H62" si="27">H51+H61</f>
        <v>35.209999999999994</v>
      </c>
      <c r="I62" s="32">
        <f t="shared" ref="I62" si="28">I51+I61</f>
        <v>182.38</v>
      </c>
      <c r="J62" s="32">
        <f t="shared" ref="J62:L62" si="29">J51+J61</f>
        <v>1435.3200000000002</v>
      </c>
      <c r="K62" s="32"/>
      <c r="L62" s="32">
        <f t="shared" si="29"/>
        <v>100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52" t="s">
        <v>40</v>
      </c>
      <c r="F65" s="56">
        <v>180</v>
      </c>
      <c r="G65" s="54">
        <v>1.6</v>
      </c>
      <c r="H65" s="54">
        <v>1.4</v>
      </c>
      <c r="I65" s="54">
        <v>8.6</v>
      </c>
      <c r="J65" s="57">
        <v>109.28</v>
      </c>
      <c r="K65" s="55" t="s">
        <v>42</v>
      </c>
      <c r="L65" s="55">
        <v>13</v>
      </c>
    </row>
    <row r="66" spans="1:12" ht="25.5" x14ac:dyDescent="0.25">
      <c r="A66" s="23"/>
      <c r="B66" s="15"/>
      <c r="C66" s="11"/>
      <c r="D66" s="7" t="s">
        <v>23</v>
      </c>
      <c r="E66" s="51" t="s">
        <v>39</v>
      </c>
      <c r="F66" s="53">
        <v>60</v>
      </c>
      <c r="G66" s="54">
        <v>5.2</v>
      </c>
      <c r="H66" s="54">
        <v>1.9</v>
      </c>
      <c r="I66" s="54">
        <v>34</v>
      </c>
      <c r="J66" s="54">
        <v>173.8</v>
      </c>
      <c r="K66" s="55" t="s">
        <v>41</v>
      </c>
      <c r="L66" s="55">
        <v>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6.8000000000000007</v>
      </c>
      <c r="H70" s="19">
        <f t="shared" ref="H70" si="31">SUM(H63:H69)</f>
        <v>3.3</v>
      </c>
      <c r="I70" s="19">
        <f t="shared" ref="I70" si="32">SUM(I63:I69)</f>
        <v>42.6</v>
      </c>
      <c r="J70" s="19">
        <f t="shared" ref="J70:L70" si="33">SUM(J63:J69)</f>
        <v>283.08000000000004</v>
      </c>
      <c r="K70" s="25"/>
      <c r="L70" s="19">
        <f t="shared" si="33"/>
        <v>20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76</v>
      </c>
      <c r="F71" s="68">
        <v>80</v>
      </c>
      <c r="G71" s="54">
        <v>2</v>
      </c>
      <c r="H71" s="54">
        <v>8.1</v>
      </c>
      <c r="I71" s="54">
        <v>8.4</v>
      </c>
      <c r="J71" s="54">
        <v>62.5</v>
      </c>
      <c r="K71" s="76" t="s">
        <v>72</v>
      </c>
      <c r="L71" s="43">
        <v>16.600000000000001</v>
      </c>
    </row>
    <row r="72" spans="1:12" ht="15" x14ac:dyDescent="0.25">
      <c r="A72" s="23"/>
      <c r="B72" s="15"/>
      <c r="C72" s="11"/>
      <c r="D72" s="7" t="s">
        <v>27</v>
      </c>
      <c r="E72" s="51" t="s">
        <v>77</v>
      </c>
      <c r="F72" s="68">
        <v>200</v>
      </c>
      <c r="G72" s="57">
        <v>12.74</v>
      </c>
      <c r="H72" s="54">
        <v>0.6</v>
      </c>
      <c r="I72" s="57">
        <v>9.2200000000000006</v>
      </c>
      <c r="J72" s="57">
        <v>114.24</v>
      </c>
      <c r="K72" s="76" t="s">
        <v>81</v>
      </c>
      <c r="L72" s="43">
        <v>20.100000000000001</v>
      </c>
    </row>
    <row r="73" spans="1:12" ht="25.5" x14ac:dyDescent="0.25">
      <c r="A73" s="23"/>
      <c r="B73" s="15"/>
      <c r="C73" s="11"/>
      <c r="D73" s="7" t="s">
        <v>28</v>
      </c>
      <c r="E73" s="52" t="s">
        <v>78</v>
      </c>
      <c r="F73" s="53">
        <v>90</v>
      </c>
      <c r="G73" s="54">
        <v>14.4</v>
      </c>
      <c r="H73" s="54">
        <v>5.2</v>
      </c>
      <c r="I73" s="54">
        <v>4.4000000000000004</v>
      </c>
      <c r="J73" s="54">
        <v>108.3</v>
      </c>
      <c r="K73" s="76" t="s">
        <v>82</v>
      </c>
      <c r="L73" s="43">
        <v>13.1</v>
      </c>
    </row>
    <row r="74" spans="1:12" ht="25.5" x14ac:dyDescent="0.25">
      <c r="A74" s="23"/>
      <c r="B74" s="15"/>
      <c r="C74" s="11"/>
      <c r="D74" s="7" t="s">
        <v>29</v>
      </c>
      <c r="E74" s="52" t="s">
        <v>79</v>
      </c>
      <c r="F74" s="60">
        <v>150</v>
      </c>
      <c r="G74" s="74">
        <v>8.5</v>
      </c>
      <c r="H74" s="74">
        <v>9.5</v>
      </c>
      <c r="I74" s="74">
        <v>47.3</v>
      </c>
      <c r="J74" s="74">
        <v>308.8</v>
      </c>
      <c r="K74" s="77" t="s">
        <v>83</v>
      </c>
      <c r="L74" s="43">
        <v>10.1</v>
      </c>
    </row>
    <row r="75" spans="1:12" ht="25.5" x14ac:dyDescent="0.25">
      <c r="A75" s="23"/>
      <c r="B75" s="15"/>
      <c r="C75" s="11"/>
      <c r="D75" s="7" t="s">
        <v>30</v>
      </c>
      <c r="E75" s="52" t="s">
        <v>80</v>
      </c>
      <c r="F75" s="60">
        <v>180</v>
      </c>
      <c r="G75" s="78">
        <v>0.5</v>
      </c>
      <c r="H75" s="79">
        <v>0</v>
      </c>
      <c r="I75" s="63">
        <v>19.8</v>
      </c>
      <c r="J75" s="66">
        <v>107.44</v>
      </c>
      <c r="K75" s="77" t="s">
        <v>54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58" t="s">
        <v>48</v>
      </c>
      <c r="F76" s="68">
        <v>50</v>
      </c>
      <c r="G76" s="54">
        <v>3.8</v>
      </c>
      <c r="H76" s="54">
        <v>4</v>
      </c>
      <c r="I76" s="54">
        <v>24.6</v>
      </c>
      <c r="J76" s="54">
        <v>117.5</v>
      </c>
      <c r="K76" s="72"/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58" t="s">
        <v>49</v>
      </c>
      <c r="F77" s="68">
        <v>50</v>
      </c>
      <c r="G77" s="57">
        <v>4.76</v>
      </c>
      <c r="H77" s="75">
        <v>3.25</v>
      </c>
      <c r="I77" s="57">
        <v>15.28</v>
      </c>
      <c r="J77" s="68">
        <v>156</v>
      </c>
      <c r="K77" s="72"/>
      <c r="L77" s="43">
        <v>5.0999999999999996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46.699999999999996</v>
      </c>
      <c r="H80" s="19">
        <f t="shared" ref="H80" si="35">SUM(H71:H79)</f>
        <v>30.65</v>
      </c>
      <c r="I80" s="19">
        <f t="shared" ref="I80" si="36">SUM(I71:I79)</f>
        <v>129</v>
      </c>
      <c r="J80" s="19">
        <f t="shared" ref="J80:L80" si="37">SUM(J71:J79)</f>
        <v>974.78</v>
      </c>
      <c r="K80" s="25"/>
      <c r="L80" s="19">
        <f t="shared" si="37"/>
        <v>80</v>
      </c>
    </row>
    <row r="81" spans="1:12" ht="15.75" customHeight="1" x14ac:dyDescent="0.2">
      <c r="A81" s="29">
        <f>A63</f>
        <v>1</v>
      </c>
      <c r="B81" s="30">
        <f>B63</f>
        <v>4</v>
      </c>
      <c r="C81" s="100" t="s">
        <v>4</v>
      </c>
      <c r="D81" s="101"/>
      <c r="E81" s="31"/>
      <c r="F81" s="32">
        <f>F70+F80</f>
        <v>1040</v>
      </c>
      <c r="G81" s="32">
        <f t="shared" ref="G81" si="38">G70+G80</f>
        <v>53.5</v>
      </c>
      <c r="H81" s="32">
        <f t="shared" ref="H81" si="39">H70+H80</f>
        <v>33.949999999999996</v>
      </c>
      <c r="I81" s="32">
        <f t="shared" ref="I81" si="40">I70+I80</f>
        <v>171.6</v>
      </c>
      <c r="J81" s="32">
        <f t="shared" ref="J81:L81" si="41">J70+J80</f>
        <v>1257.8600000000001</v>
      </c>
      <c r="K81" s="32"/>
      <c r="L81" s="32">
        <f t="shared" si="41"/>
        <v>100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52" t="s">
        <v>40</v>
      </c>
      <c r="F84" s="56">
        <v>180</v>
      </c>
      <c r="G84" s="54">
        <v>1.6</v>
      </c>
      <c r="H84" s="54">
        <v>1.4</v>
      </c>
      <c r="I84" s="54">
        <v>8.6</v>
      </c>
      <c r="J84" s="57">
        <v>109.28</v>
      </c>
      <c r="K84" s="55" t="s">
        <v>42</v>
      </c>
      <c r="L84" s="55">
        <v>13</v>
      </c>
    </row>
    <row r="85" spans="1:12" ht="25.5" x14ac:dyDescent="0.25">
      <c r="A85" s="23"/>
      <c r="B85" s="15"/>
      <c r="C85" s="11"/>
      <c r="D85" s="7" t="s">
        <v>23</v>
      </c>
      <c r="E85" s="51" t="s">
        <v>39</v>
      </c>
      <c r="F85" s="53">
        <v>60</v>
      </c>
      <c r="G85" s="54">
        <v>5.2</v>
      </c>
      <c r="H85" s="54">
        <v>1.9</v>
      </c>
      <c r="I85" s="54">
        <v>34</v>
      </c>
      <c r="J85" s="54">
        <v>173.8</v>
      </c>
      <c r="K85" s="55" t="s">
        <v>41</v>
      </c>
      <c r="L85" s="55">
        <v>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6.8000000000000007</v>
      </c>
      <c r="H89" s="19">
        <f t="shared" ref="H89" si="43">SUM(H82:H88)</f>
        <v>3.3</v>
      </c>
      <c r="I89" s="19">
        <f t="shared" ref="I89" si="44">SUM(I82:I88)</f>
        <v>42.6</v>
      </c>
      <c r="J89" s="19">
        <f t="shared" ref="J89:L89" si="45">SUM(J82:J88)</f>
        <v>283.08000000000004</v>
      </c>
      <c r="K89" s="25"/>
      <c r="L89" s="19">
        <f t="shared" si="45"/>
        <v>20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67</v>
      </c>
      <c r="F90" s="68">
        <v>80</v>
      </c>
      <c r="G90" s="54">
        <v>2</v>
      </c>
      <c r="H90" s="54">
        <v>8.1</v>
      </c>
      <c r="I90" s="54">
        <v>8.4</v>
      </c>
      <c r="J90" s="54">
        <v>62.5</v>
      </c>
      <c r="K90" s="76" t="s">
        <v>72</v>
      </c>
      <c r="L90" s="43">
        <v>16.3</v>
      </c>
    </row>
    <row r="91" spans="1:12" ht="25.5" x14ac:dyDescent="0.25">
      <c r="A91" s="23"/>
      <c r="B91" s="15"/>
      <c r="C91" s="11"/>
      <c r="D91" s="7" t="s">
        <v>27</v>
      </c>
      <c r="E91" s="52" t="s">
        <v>84</v>
      </c>
      <c r="F91" s="60">
        <v>200</v>
      </c>
      <c r="G91" s="74">
        <v>3.8</v>
      </c>
      <c r="H91" s="80">
        <v>1.74</v>
      </c>
      <c r="I91" s="81">
        <v>5.42</v>
      </c>
      <c r="J91" s="81">
        <v>74.98</v>
      </c>
      <c r="K91" s="77" t="s">
        <v>87</v>
      </c>
      <c r="L91" s="43">
        <v>17.7</v>
      </c>
    </row>
    <row r="92" spans="1:12" ht="15" x14ac:dyDescent="0.25">
      <c r="A92" s="23"/>
      <c r="B92" s="15"/>
      <c r="C92" s="11"/>
      <c r="D92" s="7" t="s">
        <v>28</v>
      </c>
      <c r="E92" s="51" t="s">
        <v>85</v>
      </c>
      <c r="F92" s="53">
        <v>90</v>
      </c>
      <c r="G92" s="54">
        <v>14.4</v>
      </c>
      <c r="H92" s="54">
        <v>3.3</v>
      </c>
      <c r="I92" s="54">
        <v>10.1</v>
      </c>
      <c r="J92" s="54">
        <v>127.1</v>
      </c>
      <c r="K92" s="76" t="s">
        <v>88</v>
      </c>
      <c r="L92" s="43">
        <v>14.1</v>
      </c>
    </row>
    <row r="93" spans="1:12" ht="25.5" x14ac:dyDescent="0.25">
      <c r="A93" s="23"/>
      <c r="B93" s="15"/>
      <c r="C93" s="11"/>
      <c r="D93" s="7" t="s">
        <v>29</v>
      </c>
      <c r="E93" s="52" t="s">
        <v>86</v>
      </c>
      <c r="F93" s="60">
        <v>150</v>
      </c>
      <c r="G93" s="74">
        <v>8.5</v>
      </c>
      <c r="H93" s="74">
        <v>9.5</v>
      </c>
      <c r="I93" s="74">
        <v>47.3</v>
      </c>
      <c r="J93" s="74">
        <v>248</v>
      </c>
      <c r="K93" s="77" t="s">
        <v>89</v>
      </c>
      <c r="L93" s="43">
        <v>11.8</v>
      </c>
    </row>
    <row r="94" spans="1:12" ht="25.5" x14ac:dyDescent="0.25">
      <c r="A94" s="23"/>
      <c r="B94" s="15"/>
      <c r="C94" s="11"/>
      <c r="D94" s="7" t="s">
        <v>30</v>
      </c>
      <c r="E94" s="52" t="s">
        <v>80</v>
      </c>
      <c r="F94" s="60">
        <v>180</v>
      </c>
      <c r="G94" s="63">
        <v>0.5</v>
      </c>
      <c r="H94" s="59">
        <v>0</v>
      </c>
      <c r="I94" s="63">
        <v>19.8</v>
      </c>
      <c r="J94" s="66">
        <v>107.44</v>
      </c>
      <c r="K94" s="77" t="s">
        <v>54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58" t="s">
        <v>48</v>
      </c>
      <c r="F95" s="68">
        <v>50</v>
      </c>
      <c r="G95" s="54">
        <v>3.8</v>
      </c>
      <c r="H95" s="54">
        <v>4</v>
      </c>
      <c r="I95" s="54">
        <v>24.6</v>
      </c>
      <c r="J95" s="54">
        <v>117.5</v>
      </c>
      <c r="K95" s="72"/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58" t="s">
        <v>49</v>
      </c>
      <c r="F96" s="68">
        <v>50</v>
      </c>
      <c r="G96" s="57">
        <v>4.76</v>
      </c>
      <c r="H96" s="75">
        <v>3.25</v>
      </c>
      <c r="I96" s="57">
        <v>15.28</v>
      </c>
      <c r="J96" s="54">
        <v>156.19999999999999</v>
      </c>
      <c r="K96" s="72"/>
      <c r="L96" s="43">
        <v>5.0999999999999996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37.76</v>
      </c>
      <c r="H99" s="19">
        <f t="shared" ref="H99" si="47">SUM(H90:H98)</f>
        <v>29.89</v>
      </c>
      <c r="I99" s="19">
        <f t="shared" ref="I99" si="48">SUM(I90:I98)</f>
        <v>130.9</v>
      </c>
      <c r="J99" s="19">
        <f t="shared" ref="J99:L99" si="49">SUM(J90:J98)</f>
        <v>893.72</v>
      </c>
      <c r="K99" s="25"/>
      <c r="L99" s="19">
        <f t="shared" si="49"/>
        <v>80</v>
      </c>
    </row>
    <row r="100" spans="1:12" ht="15.75" customHeight="1" x14ac:dyDescent="0.2">
      <c r="A100" s="29">
        <f>A82</f>
        <v>1</v>
      </c>
      <c r="B100" s="30">
        <f>B82</f>
        <v>5</v>
      </c>
      <c r="C100" s="100" t="s">
        <v>4</v>
      </c>
      <c r="D100" s="101"/>
      <c r="E100" s="31"/>
      <c r="F100" s="32">
        <f>F89+F99</f>
        <v>1040</v>
      </c>
      <c r="G100" s="32">
        <f t="shared" ref="G100" si="50">G89+G99</f>
        <v>44.56</v>
      </c>
      <c r="H100" s="32">
        <f t="shared" ref="H100" si="51">H89+H99</f>
        <v>33.19</v>
      </c>
      <c r="I100" s="32">
        <f t="shared" ref="I100" si="52">I89+I99</f>
        <v>173.5</v>
      </c>
      <c r="J100" s="32">
        <f t="shared" ref="J100:L100" si="53">J89+J99</f>
        <v>1176.8000000000002</v>
      </c>
      <c r="K100" s="32"/>
      <c r="L100" s="32">
        <f t="shared" si="53"/>
        <v>100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52" t="s">
        <v>40</v>
      </c>
      <c r="F103" s="56">
        <v>180</v>
      </c>
      <c r="G103" s="54">
        <v>1.6</v>
      </c>
      <c r="H103" s="54">
        <v>1.4</v>
      </c>
      <c r="I103" s="54">
        <v>8.6</v>
      </c>
      <c r="J103" s="57">
        <v>109.28</v>
      </c>
      <c r="K103" s="55" t="s">
        <v>42</v>
      </c>
      <c r="L103" s="55">
        <v>13</v>
      </c>
    </row>
    <row r="104" spans="1:12" ht="25.5" x14ac:dyDescent="0.25">
      <c r="A104" s="23"/>
      <c r="B104" s="15"/>
      <c r="C104" s="11"/>
      <c r="D104" s="7" t="s">
        <v>23</v>
      </c>
      <c r="E104" s="51" t="s">
        <v>39</v>
      </c>
      <c r="F104" s="53">
        <v>60</v>
      </c>
      <c r="G104" s="54">
        <v>5.2</v>
      </c>
      <c r="H104" s="54">
        <v>1.9</v>
      </c>
      <c r="I104" s="54">
        <v>34</v>
      </c>
      <c r="J104" s="54">
        <v>173.8</v>
      </c>
      <c r="K104" s="55" t="s">
        <v>41</v>
      </c>
      <c r="L104" s="55">
        <v>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6.8000000000000007</v>
      </c>
      <c r="H108" s="19">
        <f t="shared" si="54"/>
        <v>3.3</v>
      </c>
      <c r="I108" s="19">
        <f t="shared" si="54"/>
        <v>42.6</v>
      </c>
      <c r="J108" s="19">
        <f t="shared" si="54"/>
        <v>283.08000000000004</v>
      </c>
      <c r="K108" s="25"/>
      <c r="L108" s="19">
        <f t="shared" ref="L108" si="55">SUM(L101:L107)</f>
        <v>20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90</v>
      </c>
      <c r="F109" s="68">
        <v>80</v>
      </c>
      <c r="G109" s="54">
        <v>1.6</v>
      </c>
      <c r="H109" s="54">
        <v>4.3</v>
      </c>
      <c r="I109" s="54">
        <v>16.3</v>
      </c>
      <c r="J109" s="54">
        <v>108.2</v>
      </c>
      <c r="K109" s="76" t="s">
        <v>50</v>
      </c>
      <c r="L109" s="43">
        <v>11.3</v>
      </c>
    </row>
    <row r="110" spans="1:12" ht="15" x14ac:dyDescent="0.25">
      <c r="A110" s="23"/>
      <c r="B110" s="15"/>
      <c r="C110" s="11"/>
      <c r="D110" s="7" t="s">
        <v>27</v>
      </c>
      <c r="E110" s="51" t="s">
        <v>59</v>
      </c>
      <c r="F110" s="68">
        <v>200</v>
      </c>
      <c r="G110" s="54">
        <v>5.0999999999999996</v>
      </c>
      <c r="H110" s="75">
        <v>1.72</v>
      </c>
      <c r="I110" s="54">
        <v>16.899999999999999</v>
      </c>
      <c r="J110" s="57">
        <v>124.24</v>
      </c>
      <c r="K110" s="76" t="s">
        <v>64</v>
      </c>
      <c r="L110" s="43">
        <v>20.9</v>
      </c>
    </row>
    <row r="111" spans="1:12" ht="15" x14ac:dyDescent="0.25">
      <c r="A111" s="23"/>
      <c r="B111" s="15"/>
      <c r="C111" s="11"/>
      <c r="D111" s="7" t="s">
        <v>28</v>
      </c>
      <c r="E111" s="51" t="s">
        <v>69</v>
      </c>
      <c r="F111" s="53">
        <v>90</v>
      </c>
      <c r="G111" s="54">
        <v>14.4</v>
      </c>
      <c r="H111" s="54">
        <v>3.3</v>
      </c>
      <c r="I111" s="54">
        <v>10.1</v>
      </c>
      <c r="J111" s="54">
        <v>283.60000000000002</v>
      </c>
      <c r="K111" s="76" t="s">
        <v>74</v>
      </c>
      <c r="L111" s="43">
        <v>15.4</v>
      </c>
    </row>
    <row r="112" spans="1:12" ht="25.5" x14ac:dyDescent="0.25">
      <c r="A112" s="23"/>
      <c r="B112" s="15"/>
      <c r="C112" s="11"/>
      <c r="D112" s="7" t="s">
        <v>29</v>
      </c>
      <c r="E112" s="52" t="s">
        <v>61</v>
      </c>
      <c r="F112" s="68">
        <v>200</v>
      </c>
      <c r="G112" s="54">
        <v>4.0999999999999996</v>
      </c>
      <c r="H112" s="54">
        <v>8.1</v>
      </c>
      <c r="I112" s="54">
        <v>26.4</v>
      </c>
      <c r="J112" s="54">
        <v>194.4</v>
      </c>
      <c r="K112" s="76" t="s">
        <v>66</v>
      </c>
      <c r="L112" s="43">
        <v>12.3</v>
      </c>
    </row>
    <row r="113" spans="1:12" ht="25.5" x14ac:dyDescent="0.25">
      <c r="A113" s="23"/>
      <c r="B113" s="15"/>
      <c r="C113" s="11"/>
      <c r="D113" s="7" t="s">
        <v>30</v>
      </c>
      <c r="E113" s="52" t="s">
        <v>80</v>
      </c>
      <c r="F113" s="60">
        <v>180</v>
      </c>
      <c r="G113" s="63">
        <v>0.5</v>
      </c>
      <c r="H113" s="59">
        <v>0</v>
      </c>
      <c r="I113" s="63">
        <v>19.8</v>
      </c>
      <c r="J113" s="66">
        <v>107.44</v>
      </c>
      <c r="K113" s="77" t="s">
        <v>54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58" t="s">
        <v>48</v>
      </c>
      <c r="F114" s="68">
        <v>50</v>
      </c>
      <c r="G114" s="54">
        <v>3.8</v>
      </c>
      <c r="H114" s="54">
        <v>4</v>
      </c>
      <c r="I114" s="54">
        <v>24.6</v>
      </c>
      <c r="J114" s="54">
        <v>117.5</v>
      </c>
      <c r="K114" s="72"/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82" t="s">
        <v>49</v>
      </c>
      <c r="F115" s="83">
        <v>50</v>
      </c>
      <c r="G115" s="57">
        <v>4.76</v>
      </c>
      <c r="H115" s="75">
        <v>3.25</v>
      </c>
      <c r="I115" s="84">
        <v>15.28</v>
      </c>
      <c r="J115" s="85">
        <v>156</v>
      </c>
      <c r="K115" s="86"/>
      <c r="L115" s="43">
        <v>5.0999999999999996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34.260000000000005</v>
      </c>
      <c r="H118" s="19">
        <f t="shared" si="56"/>
        <v>24.67</v>
      </c>
      <c r="I118" s="19">
        <f t="shared" si="56"/>
        <v>129.38</v>
      </c>
      <c r="J118" s="19">
        <f t="shared" si="56"/>
        <v>1091.3799999999999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100" t="s">
        <v>4</v>
      </c>
      <c r="D119" s="101"/>
      <c r="E119" s="31"/>
      <c r="F119" s="32">
        <f>F108+F118</f>
        <v>1090</v>
      </c>
      <c r="G119" s="32">
        <f t="shared" ref="G119" si="58">G108+G118</f>
        <v>41.06</v>
      </c>
      <c r="H119" s="32">
        <f t="shared" ref="H119" si="59">H108+H118</f>
        <v>27.970000000000002</v>
      </c>
      <c r="I119" s="32">
        <f t="shared" ref="I119" si="60">I108+I118</f>
        <v>171.98</v>
      </c>
      <c r="J119" s="32">
        <f t="shared" ref="J119:L119" si="61">J108+J118</f>
        <v>1374.46</v>
      </c>
      <c r="K119" s="32"/>
      <c r="L119" s="32">
        <f t="shared" si="61"/>
        <v>100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52" t="s">
        <v>40</v>
      </c>
      <c r="F122" s="56">
        <v>180</v>
      </c>
      <c r="G122" s="54">
        <v>1.6</v>
      </c>
      <c r="H122" s="54">
        <v>1.4</v>
      </c>
      <c r="I122" s="54">
        <v>8.6</v>
      </c>
      <c r="J122" s="57">
        <v>109.28</v>
      </c>
      <c r="K122" s="55" t="s">
        <v>42</v>
      </c>
      <c r="L122" s="55">
        <v>13</v>
      </c>
    </row>
    <row r="123" spans="1:12" ht="25.5" x14ac:dyDescent="0.25">
      <c r="A123" s="14"/>
      <c r="B123" s="15"/>
      <c r="C123" s="11"/>
      <c r="D123" s="7" t="s">
        <v>23</v>
      </c>
      <c r="E123" s="51" t="s">
        <v>39</v>
      </c>
      <c r="F123" s="53">
        <v>60</v>
      </c>
      <c r="G123" s="54">
        <v>5.2</v>
      </c>
      <c r="H123" s="54">
        <v>1.9</v>
      </c>
      <c r="I123" s="54">
        <v>34</v>
      </c>
      <c r="J123" s="54">
        <v>173.8</v>
      </c>
      <c r="K123" s="55" t="s">
        <v>41</v>
      </c>
      <c r="L123" s="55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6.8000000000000007</v>
      </c>
      <c r="H127" s="19">
        <f t="shared" si="62"/>
        <v>3.3</v>
      </c>
      <c r="I127" s="19">
        <f t="shared" si="62"/>
        <v>42.6</v>
      </c>
      <c r="J127" s="19">
        <f t="shared" si="62"/>
        <v>283.08000000000004</v>
      </c>
      <c r="K127" s="25"/>
      <c r="L127" s="19">
        <f t="shared" ref="L127" si="63">SUM(L120:L126)</f>
        <v>20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91</v>
      </c>
      <c r="F128" s="68">
        <v>80</v>
      </c>
      <c r="G128" s="54">
        <v>1.6</v>
      </c>
      <c r="H128" s="54">
        <v>4.3</v>
      </c>
      <c r="I128" s="54">
        <v>16.3</v>
      </c>
      <c r="J128" s="54">
        <v>108.2</v>
      </c>
      <c r="K128" s="55" t="s">
        <v>72</v>
      </c>
      <c r="L128" s="43">
        <v>16.3</v>
      </c>
    </row>
    <row r="129" spans="1:12" ht="25.5" x14ac:dyDescent="0.25">
      <c r="A129" s="14"/>
      <c r="B129" s="15"/>
      <c r="C129" s="11"/>
      <c r="D129" s="7" t="s">
        <v>27</v>
      </c>
      <c r="E129" s="52" t="s">
        <v>92</v>
      </c>
      <c r="F129" s="68">
        <v>200</v>
      </c>
      <c r="G129" s="75">
        <v>3.08</v>
      </c>
      <c r="H129" s="75">
        <v>1.74</v>
      </c>
      <c r="I129" s="57">
        <v>5.42</v>
      </c>
      <c r="J129" s="57">
        <v>84.97</v>
      </c>
      <c r="K129" s="55" t="s">
        <v>95</v>
      </c>
      <c r="L129" s="43">
        <v>18.3</v>
      </c>
    </row>
    <row r="130" spans="1:12" ht="25.5" x14ac:dyDescent="0.25">
      <c r="A130" s="14"/>
      <c r="B130" s="15"/>
      <c r="C130" s="11"/>
      <c r="D130" s="7" t="s">
        <v>28</v>
      </c>
      <c r="E130" s="52" t="s">
        <v>93</v>
      </c>
      <c r="F130" s="53">
        <v>90</v>
      </c>
      <c r="G130" s="87">
        <v>13</v>
      </c>
      <c r="H130" s="87">
        <v>13.2</v>
      </c>
      <c r="I130" s="54">
        <v>7.3</v>
      </c>
      <c r="J130" s="54">
        <v>200.3</v>
      </c>
      <c r="K130" s="55" t="s">
        <v>96</v>
      </c>
      <c r="L130" s="43">
        <v>14</v>
      </c>
    </row>
    <row r="131" spans="1:12" ht="25.5" x14ac:dyDescent="0.25">
      <c r="A131" s="14"/>
      <c r="B131" s="15"/>
      <c r="C131" s="11"/>
      <c r="D131" s="7" t="s">
        <v>29</v>
      </c>
      <c r="E131" s="51" t="s">
        <v>94</v>
      </c>
      <c r="F131" s="68">
        <v>200</v>
      </c>
      <c r="G131" s="87">
        <v>11</v>
      </c>
      <c r="H131" s="54">
        <v>9.3000000000000007</v>
      </c>
      <c r="I131" s="54">
        <v>47.9</v>
      </c>
      <c r="J131" s="54">
        <v>318.5</v>
      </c>
      <c r="K131" s="55" t="s">
        <v>97</v>
      </c>
      <c r="L131" s="43">
        <v>11.3</v>
      </c>
    </row>
    <row r="132" spans="1:12" ht="25.5" x14ac:dyDescent="0.25">
      <c r="A132" s="14"/>
      <c r="B132" s="15"/>
      <c r="C132" s="11"/>
      <c r="D132" s="7" t="s">
        <v>30</v>
      </c>
      <c r="E132" s="52" t="s">
        <v>80</v>
      </c>
      <c r="F132" s="60">
        <v>180</v>
      </c>
      <c r="G132" s="59">
        <v>0.5</v>
      </c>
      <c r="H132" s="59">
        <v>0</v>
      </c>
      <c r="I132" s="59">
        <v>19.8</v>
      </c>
      <c r="J132" s="88">
        <v>107.44</v>
      </c>
      <c r="K132" s="64" t="s">
        <v>54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58" t="s">
        <v>48</v>
      </c>
      <c r="F133" s="68">
        <v>50</v>
      </c>
      <c r="G133" s="54">
        <v>3.8</v>
      </c>
      <c r="H133" s="54">
        <v>4</v>
      </c>
      <c r="I133" s="54">
        <v>24.6</v>
      </c>
      <c r="J133" s="54">
        <v>117.5</v>
      </c>
      <c r="K133" s="72"/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58" t="s">
        <v>49</v>
      </c>
      <c r="F134" s="68">
        <v>50</v>
      </c>
      <c r="G134" s="75">
        <v>4.76</v>
      </c>
      <c r="H134" s="75">
        <v>3.25</v>
      </c>
      <c r="I134" s="89">
        <v>15.28</v>
      </c>
      <c r="J134" s="68">
        <v>156</v>
      </c>
      <c r="K134" s="72"/>
      <c r="L134" s="43">
        <v>5.0999999999999996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37.739999999999995</v>
      </c>
      <c r="H137" s="19">
        <f t="shared" si="64"/>
        <v>35.79</v>
      </c>
      <c r="I137" s="19">
        <f t="shared" si="64"/>
        <v>136.6</v>
      </c>
      <c r="J137" s="19">
        <f t="shared" si="64"/>
        <v>1092.9100000000001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2</v>
      </c>
      <c r="C138" s="100" t="s">
        <v>4</v>
      </c>
      <c r="D138" s="101"/>
      <c r="E138" s="31"/>
      <c r="F138" s="32">
        <f>F127+F137</f>
        <v>1090</v>
      </c>
      <c r="G138" s="32">
        <f t="shared" ref="G138" si="66">G127+G137</f>
        <v>44.539999999999992</v>
      </c>
      <c r="H138" s="32">
        <f t="shared" ref="H138" si="67">H127+H137</f>
        <v>39.089999999999996</v>
      </c>
      <c r="I138" s="32">
        <f t="shared" ref="I138" si="68">I127+I137</f>
        <v>179.2</v>
      </c>
      <c r="J138" s="32">
        <f t="shared" ref="J138:L138" si="69">J127+J137</f>
        <v>1375.9900000000002</v>
      </c>
      <c r="K138" s="32"/>
      <c r="L138" s="32">
        <f t="shared" si="69"/>
        <v>100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52" t="s">
        <v>40</v>
      </c>
      <c r="F141" s="56">
        <v>180</v>
      </c>
      <c r="G141" s="54">
        <v>1.6</v>
      </c>
      <c r="H141" s="54">
        <v>1.4</v>
      </c>
      <c r="I141" s="54">
        <v>8.6</v>
      </c>
      <c r="J141" s="57">
        <v>109.28</v>
      </c>
      <c r="K141" s="55" t="s">
        <v>42</v>
      </c>
      <c r="L141" s="55">
        <v>13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39</v>
      </c>
      <c r="F142" s="53">
        <v>60</v>
      </c>
      <c r="G142" s="54">
        <v>5.2</v>
      </c>
      <c r="H142" s="54">
        <v>1.9</v>
      </c>
      <c r="I142" s="54">
        <v>34</v>
      </c>
      <c r="J142" s="54">
        <v>173.8</v>
      </c>
      <c r="K142" s="55" t="s">
        <v>41</v>
      </c>
      <c r="L142" s="55">
        <v>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6.8000000000000007</v>
      </c>
      <c r="H146" s="19">
        <f t="shared" si="70"/>
        <v>3.3</v>
      </c>
      <c r="I146" s="19">
        <f t="shared" si="70"/>
        <v>42.6</v>
      </c>
      <c r="J146" s="19">
        <f t="shared" si="70"/>
        <v>283.08000000000004</v>
      </c>
      <c r="K146" s="25"/>
      <c r="L146" s="19">
        <f t="shared" ref="L146" si="71">SUM(L139:L145)</f>
        <v>20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76</v>
      </c>
      <c r="F147" s="90">
        <v>80</v>
      </c>
      <c r="G147" s="91">
        <v>1.6</v>
      </c>
      <c r="H147" s="91">
        <v>4.3</v>
      </c>
      <c r="I147" s="91">
        <v>16.3</v>
      </c>
      <c r="J147" s="91">
        <v>108.2</v>
      </c>
      <c r="K147" s="51" t="s">
        <v>72</v>
      </c>
      <c r="L147" s="43">
        <v>16.600000000000001</v>
      </c>
    </row>
    <row r="148" spans="1:12" ht="25.5" x14ac:dyDescent="0.25">
      <c r="A148" s="23"/>
      <c r="B148" s="15"/>
      <c r="C148" s="11"/>
      <c r="D148" s="7" t="s">
        <v>27</v>
      </c>
      <c r="E148" s="52" t="s">
        <v>98</v>
      </c>
      <c r="F148" s="90">
        <v>200</v>
      </c>
      <c r="G148" s="92">
        <v>3.78</v>
      </c>
      <c r="H148" s="91">
        <v>2</v>
      </c>
      <c r="I148" s="91">
        <v>16.5</v>
      </c>
      <c r="J148" s="92">
        <v>124.52</v>
      </c>
      <c r="K148" s="51" t="s">
        <v>100</v>
      </c>
      <c r="L148" s="43">
        <v>20.6</v>
      </c>
    </row>
    <row r="149" spans="1:12" ht="15" x14ac:dyDescent="0.25">
      <c r="A149" s="23"/>
      <c r="B149" s="15"/>
      <c r="C149" s="11"/>
      <c r="D149" s="7" t="s">
        <v>28</v>
      </c>
      <c r="E149" s="51" t="s">
        <v>99</v>
      </c>
      <c r="F149" s="91">
        <v>90</v>
      </c>
      <c r="G149" s="91">
        <v>14.4</v>
      </c>
      <c r="H149" s="91">
        <v>5.2</v>
      </c>
      <c r="I149" s="91">
        <v>4.4000000000000004</v>
      </c>
      <c r="J149" s="91">
        <v>108.3</v>
      </c>
      <c r="K149" s="51" t="s">
        <v>82</v>
      </c>
      <c r="L149" s="43">
        <v>13.1</v>
      </c>
    </row>
    <row r="150" spans="1:12" ht="25.5" x14ac:dyDescent="0.25">
      <c r="A150" s="23"/>
      <c r="B150" s="15"/>
      <c r="C150" s="11"/>
      <c r="D150" s="7" t="s">
        <v>29</v>
      </c>
      <c r="E150" s="52" t="s">
        <v>70</v>
      </c>
      <c r="F150" s="91">
        <v>150</v>
      </c>
      <c r="G150" s="91">
        <v>6.6</v>
      </c>
      <c r="H150" s="91">
        <v>8.1</v>
      </c>
      <c r="I150" s="91">
        <v>35.700000000000003</v>
      </c>
      <c r="J150" s="91">
        <v>242.1</v>
      </c>
      <c r="K150" s="51" t="s">
        <v>75</v>
      </c>
      <c r="L150" s="43">
        <v>9.6</v>
      </c>
    </row>
    <row r="151" spans="1:12" ht="25.5" x14ac:dyDescent="0.25">
      <c r="A151" s="23"/>
      <c r="B151" s="15"/>
      <c r="C151" s="11"/>
      <c r="D151" s="7" t="s">
        <v>30</v>
      </c>
      <c r="E151" s="52" t="s">
        <v>80</v>
      </c>
      <c r="F151" s="60">
        <v>180</v>
      </c>
      <c r="G151" s="59">
        <v>0.5</v>
      </c>
      <c r="H151" s="59">
        <v>0</v>
      </c>
      <c r="I151" s="59">
        <v>19.8</v>
      </c>
      <c r="J151" s="88">
        <v>107.44</v>
      </c>
      <c r="K151" s="64" t="s">
        <v>54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58" t="s">
        <v>48</v>
      </c>
      <c r="F152" s="68">
        <v>50</v>
      </c>
      <c r="G152" s="54">
        <v>3.8</v>
      </c>
      <c r="H152" s="54">
        <v>4</v>
      </c>
      <c r="I152" s="54">
        <v>24.6</v>
      </c>
      <c r="J152" s="54">
        <v>117.5</v>
      </c>
      <c r="K152" s="72"/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82" t="s">
        <v>49</v>
      </c>
      <c r="F153" s="83">
        <v>50</v>
      </c>
      <c r="G153" s="75">
        <v>4.76</v>
      </c>
      <c r="H153" s="75">
        <v>3.25</v>
      </c>
      <c r="I153" s="93">
        <v>15.28</v>
      </c>
      <c r="J153" s="85">
        <v>156</v>
      </c>
      <c r="K153" s="86"/>
      <c r="L153" s="43">
        <v>5.0999999999999996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35.440000000000005</v>
      </c>
      <c r="H156" s="19">
        <f t="shared" si="72"/>
        <v>26.85</v>
      </c>
      <c r="I156" s="19">
        <f t="shared" si="72"/>
        <v>132.58000000000001</v>
      </c>
      <c r="J156" s="19">
        <f t="shared" si="72"/>
        <v>964.06</v>
      </c>
      <c r="K156" s="25"/>
      <c r="L156" s="19">
        <f t="shared" ref="L156" si="73">SUM(L147:L155)</f>
        <v>80</v>
      </c>
    </row>
    <row r="157" spans="1:12" ht="15" x14ac:dyDescent="0.2">
      <c r="A157" s="29">
        <f>A139</f>
        <v>2</v>
      </c>
      <c r="B157" s="30">
        <f>B139</f>
        <v>3</v>
      </c>
      <c r="C157" s="100" t="s">
        <v>4</v>
      </c>
      <c r="D157" s="101"/>
      <c r="E157" s="31"/>
      <c r="F157" s="32">
        <f>F146+F156</f>
        <v>1040</v>
      </c>
      <c r="G157" s="32">
        <f t="shared" ref="G157" si="74">G146+G156</f>
        <v>42.240000000000009</v>
      </c>
      <c r="H157" s="32">
        <f t="shared" ref="H157" si="75">H146+H156</f>
        <v>30.150000000000002</v>
      </c>
      <c r="I157" s="32">
        <f t="shared" ref="I157" si="76">I146+I156</f>
        <v>175.18</v>
      </c>
      <c r="J157" s="32">
        <f t="shared" ref="J157:L157" si="77">J146+J156</f>
        <v>1247.1399999999999</v>
      </c>
      <c r="K157" s="32"/>
      <c r="L157" s="32">
        <f t="shared" si="77"/>
        <v>100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52" t="s">
        <v>40</v>
      </c>
      <c r="F160" s="56">
        <v>180</v>
      </c>
      <c r="G160" s="54">
        <v>1.6</v>
      </c>
      <c r="H160" s="54">
        <v>1.4</v>
      </c>
      <c r="I160" s="54">
        <v>8.6</v>
      </c>
      <c r="J160" s="57">
        <v>109.28</v>
      </c>
      <c r="K160" s="55" t="s">
        <v>42</v>
      </c>
      <c r="L160" s="55">
        <v>13</v>
      </c>
    </row>
    <row r="161" spans="1:12" ht="25.5" x14ac:dyDescent="0.25">
      <c r="A161" s="23"/>
      <c r="B161" s="15"/>
      <c r="C161" s="11"/>
      <c r="D161" s="7" t="s">
        <v>23</v>
      </c>
      <c r="E161" s="51" t="s">
        <v>39</v>
      </c>
      <c r="F161" s="53">
        <v>60</v>
      </c>
      <c r="G161" s="54">
        <v>5.2</v>
      </c>
      <c r="H161" s="54">
        <v>1.9</v>
      </c>
      <c r="I161" s="54">
        <v>34</v>
      </c>
      <c r="J161" s="54">
        <v>173.8</v>
      </c>
      <c r="K161" s="55" t="s">
        <v>41</v>
      </c>
      <c r="L161" s="55">
        <v>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6.8000000000000007</v>
      </c>
      <c r="H165" s="19">
        <f t="shared" si="78"/>
        <v>3.3</v>
      </c>
      <c r="I165" s="19">
        <f t="shared" si="78"/>
        <v>42.6</v>
      </c>
      <c r="J165" s="19">
        <f t="shared" si="78"/>
        <v>283.08000000000004</v>
      </c>
      <c r="K165" s="25"/>
      <c r="L165" s="19">
        <f t="shared" ref="L165" si="79">SUM(L158:L164)</f>
        <v>20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101</v>
      </c>
      <c r="F166" s="94">
        <v>80</v>
      </c>
      <c r="G166" s="61">
        <v>0.9</v>
      </c>
      <c r="H166" s="96">
        <v>10.199999999999999</v>
      </c>
      <c r="I166" s="61">
        <v>7.2</v>
      </c>
      <c r="J166" s="63">
        <v>123.8</v>
      </c>
      <c r="K166" s="64" t="s">
        <v>105</v>
      </c>
      <c r="L166" s="43">
        <v>10.9</v>
      </c>
    </row>
    <row r="167" spans="1:12" ht="25.5" x14ac:dyDescent="0.25">
      <c r="A167" s="23"/>
      <c r="B167" s="15"/>
      <c r="C167" s="11"/>
      <c r="D167" s="7" t="s">
        <v>27</v>
      </c>
      <c r="E167" s="52" t="s">
        <v>102</v>
      </c>
      <c r="F167" s="65">
        <v>200</v>
      </c>
      <c r="G167" s="63">
        <v>3.8</v>
      </c>
      <c r="H167" s="59">
        <v>1.9</v>
      </c>
      <c r="I167" s="66">
        <v>12.24</v>
      </c>
      <c r="J167" s="66">
        <v>94.74</v>
      </c>
      <c r="K167" s="64" t="s">
        <v>106</v>
      </c>
      <c r="L167" s="43">
        <v>19.3</v>
      </c>
    </row>
    <row r="168" spans="1:12" ht="25.5" x14ac:dyDescent="0.25">
      <c r="A168" s="23"/>
      <c r="B168" s="15"/>
      <c r="C168" s="11"/>
      <c r="D168" s="7" t="s">
        <v>28</v>
      </c>
      <c r="E168" s="58" t="s">
        <v>45</v>
      </c>
      <c r="F168" s="67">
        <v>60</v>
      </c>
      <c r="G168" s="61">
        <v>19.3</v>
      </c>
      <c r="H168" s="62">
        <v>1.4</v>
      </c>
      <c r="I168" s="61">
        <v>0.7</v>
      </c>
      <c r="J168" s="61">
        <v>186.1</v>
      </c>
      <c r="K168" s="55" t="s">
        <v>52</v>
      </c>
      <c r="L168" s="43">
        <v>13.4</v>
      </c>
    </row>
    <row r="169" spans="1:12" ht="25.5" x14ac:dyDescent="0.25">
      <c r="A169" s="23"/>
      <c r="B169" s="15"/>
      <c r="C169" s="11"/>
      <c r="D169" s="7" t="s">
        <v>29</v>
      </c>
      <c r="E169" s="58" t="s">
        <v>103</v>
      </c>
      <c r="F169" s="95">
        <v>150</v>
      </c>
      <c r="G169" s="61">
        <v>3.8</v>
      </c>
      <c r="H169" s="96">
        <v>10.1</v>
      </c>
      <c r="I169" s="61">
        <v>18.2</v>
      </c>
      <c r="J169" s="61">
        <v>179</v>
      </c>
      <c r="K169" s="55" t="s">
        <v>107</v>
      </c>
      <c r="L169" s="43">
        <v>16.3</v>
      </c>
    </row>
    <row r="170" spans="1:12" ht="25.5" x14ac:dyDescent="0.25">
      <c r="A170" s="23"/>
      <c r="B170" s="15"/>
      <c r="C170" s="11"/>
      <c r="D170" s="7" t="s">
        <v>30</v>
      </c>
      <c r="E170" s="52" t="s">
        <v>104</v>
      </c>
      <c r="F170" s="60">
        <v>180</v>
      </c>
      <c r="G170" s="63">
        <v>0.5</v>
      </c>
      <c r="H170" s="59">
        <v>0</v>
      </c>
      <c r="I170" s="63">
        <v>19.8</v>
      </c>
      <c r="J170" s="66">
        <v>107.44</v>
      </c>
      <c r="K170" s="64" t="s">
        <v>54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58" t="s">
        <v>48</v>
      </c>
      <c r="F171" s="68">
        <v>50</v>
      </c>
      <c r="G171" s="61">
        <v>3.8</v>
      </c>
      <c r="H171" s="67">
        <v>4</v>
      </c>
      <c r="I171" s="61">
        <v>24.6</v>
      </c>
      <c r="J171" s="61">
        <v>117.5</v>
      </c>
      <c r="K171" s="72"/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58" t="s">
        <v>49</v>
      </c>
      <c r="F172" s="68">
        <v>50</v>
      </c>
      <c r="G172" s="70">
        <v>4.76</v>
      </c>
      <c r="H172" s="71">
        <v>3.25</v>
      </c>
      <c r="I172" s="70">
        <v>15.28</v>
      </c>
      <c r="J172" s="67">
        <v>156</v>
      </c>
      <c r="K172" s="72"/>
      <c r="L172" s="43">
        <v>5.0999999999999996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36.86</v>
      </c>
      <c r="H175" s="19">
        <f t="shared" si="80"/>
        <v>30.85</v>
      </c>
      <c r="I175" s="19">
        <f t="shared" si="80"/>
        <v>98.02000000000001</v>
      </c>
      <c r="J175" s="19">
        <f t="shared" si="80"/>
        <v>964.57999999999993</v>
      </c>
      <c r="K175" s="25"/>
      <c r="L175" s="19">
        <f t="shared" ref="L175" si="81">SUM(L166:L174)</f>
        <v>80</v>
      </c>
    </row>
    <row r="176" spans="1:12" ht="15" x14ac:dyDescent="0.2">
      <c r="A176" s="29">
        <f>A158</f>
        <v>2</v>
      </c>
      <c r="B176" s="30">
        <f>B158</f>
        <v>4</v>
      </c>
      <c r="C176" s="100" t="s">
        <v>4</v>
      </c>
      <c r="D176" s="101"/>
      <c r="E176" s="31"/>
      <c r="F176" s="32">
        <f>F165+F175</f>
        <v>1010</v>
      </c>
      <c r="G176" s="32">
        <f t="shared" ref="G176" si="82">G165+G175</f>
        <v>43.66</v>
      </c>
      <c r="H176" s="32">
        <f t="shared" ref="H176" si="83">H165+H175</f>
        <v>34.15</v>
      </c>
      <c r="I176" s="32">
        <f t="shared" ref="I176" si="84">I165+I175</f>
        <v>140.62</v>
      </c>
      <c r="J176" s="32">
        <f t="shared" ref="J176:L176" si="85">J165+J175</f>
        <v>1247.6599999999999</v>
      </c>
      <c r="K176" s="32"/>
      <c r="L176" s="32">
        <f t="shared" si="85"/>
        <v>100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52" t="s">
        <v>40</v>
      </c>
      <c r="F179" s="56">
        <v>180</v>
      </c>
      <c r="G179" s="54">
        <v>1.6</v>
      </c>
      <c r="H179" s="54">
        <v>1.4</v>
      </c>
      <c r="I179" s="54">
        <v>8.6</v>
      </c>
      <c r="J179" s="57">
        <v>109.28</v>
      </c>
      <c r="K179" s="55" t="s">
        <v>42</v>
      </c>
      <c r="L179" s="55">
        <v>13</v>
      </c>
    </row>
    <row r="180" spans="1:12" ht="25.5" x14ac:dyDescent="0.25">
      <c r="A180" s="23"/>
      <c r="B180" s="15"/>
      <c r="C180" s="11"/>
      <c r="D180" s="7" t="s">
        <v>23</v>
      </c>
      <c r="E180" s="51" t="s">
        <v>39</v>
      </c>
      <c r="F180" s="53">
        <v>60</v>
      </c>
      <c r="G180" s="54">
        <v>5.2</v>
      </c>
      <c r="H180" s="54">
        <v>1.9</v>
      </c>
      <c r="I180" s="54">
        <v>34</v>
      </c>
      <c r="J180" s="54">
        <v>173.8</v>
      </c>
      <c r="K180" s="55" t="s">
        <v>41</v>
      </c>
      <c r="L180" s="55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6.8000000000000007</v>
      </c>
      <c r="H184" s="19">
        <f t="shared" si="86"/>
        <v>3.3</v>
      </c>
      <c r="I184" s="19">
        <f t="shared" si="86"/>
        <v>42.6</v>
      </c>
      <c r="J184" s="19">
        <f t="shared" si="86"/>
        <v>283.08000000000004</v>
      </c>
      <c r="K184" s="25"/>
      <c r="L184" s="19">
        <f t="shared" ref="L184" si="87">SUM(L177:L183)</f>
        <v>20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108</v>
      </c>
      <c r="F185" s="60">
        <v>80</v>
      </c>
      <c r="G185" s="74">
        <v>2</v>
      </c>
      <c r="H185" s="74">
        <v>8.1</v>
      </c>
      <c r="I185" s="74">
        <v>8.4</v>
      </c>
      <c r="J185" s="74">
        <v>114.4</v>
      </c>
      <c r="K185" s="64" t="s">
        <v>63</v>
      </c>
      <c r="L185" s="43">
        <v>12.6</v>
      </c>
    </row>
    <row r="186" spans="1:12" ht="25.5" x14ac:dyDescent="0.25">
      <c r="A186" s="23"/>
      <c r="B186" s="15"/>
      <c r="C186" s="11"/>
      <c r="D186" s="7" t="s">
        <v>27</v>
      </c>
      <c r="E186" s="58" t="s">
        <v>109</v>
      </c>
      <c r="F186" s="97">
        <v>200</v>
      </c>
      <c r="G186" s="61">
        <v>4.3</v>
      </c>
      <c r="H186" s="62">
        <v>1.8</v>
      </c>
      <c r="I186" s="61">
        <v>7.2</v>
      </c>
      <c r="J186" s="61">
        <v>66.400000000000006</v>
      </c>
      <c r="K186" s="55" t="s">
        <v>112</v>
      </c>
      <c r="L186" s="43">
        <v>19.600000000000001</v>
      </c>
    </row>
    <row r="187" spans="1:12" ht="25.5" x14ac:dyDescent="0.25">
      <c r="A187" s="23"/>
      <c r="B187" s="15"/>
      <c r="C187" s="11"/>
      <c r="D187" s="7" t="s">
        <v>28</v>
      </c>
      <c r="E187" s="99" t="s">
        <v>113</v>
      </c>
      <c r="F187" s="98">
        <v>90</v>
      </c>
      <c r="G187" s="54">
        <v>14.4</v>
      </c>
      <c r="H187" s="54">
        <v>3.3</v>
      </c>
      <c r="I187" s="54">
        <v>10.1</v>
      </c>
      <c r="J187" s="54">
        <v>283.60000000000002</v>
      </c>
      <c r="K187" s="55" t="s">
        <v>74</v>
      </c>
      <c r="L187" s="43">
        <v>15.4</v>
      </c>
    </row>
    <row r="188" spans="1:12" ht="25.5" x14ac:dyDescent="0.25">
      <c r="A188" s="23"/>
      <c r="B188" s="15"/>
      <c r="C188" s="11"/>
      <c r="D188" s="7" t="s">
        <v>29</v>
      </c>
      <c r="E188" s="58" t="s">
        <v>110</v>
      </c>
      <c r="F188" s="68">
        <v>200</v>
      </c>
      <c r="G188" s="54">
        <v>4.0999999999999996</v>
      </c>
      <c r="H188" s="54">
        <v>8.1</v>
      </c>
      <c r="I188" s="54">
        <v>26.4</v>
      </c>
      <c r="J188" s="54">
        <v>194.4</v>
      </c>
      <c r="K188" s="55" t="s">
        <v>66</v>
      </c>
      <c r="L188" s="43">
        <v>12.3</v>
      </c>
    </row>
    <row r="189" spans="1:12" ht="25.5" x14ac:dyDescent="0.25">
      <c r="A189" s="23"/>
      <c r="B189" s="15"/>
      <c r="C189" s="11"/>
      <c r="D189" s="7" t="s">
        <v>30</v>
      </c>
      <c r="E189" s="58" t="s">
        <v>111</v>
      </c>
      <c r="F189" s="60">
        <v>180</v>
      </c>
      <c r="G189" s="63">
        <v>0.5</v>
      </c>
      <c r="H189" s="59">
        <v>0</v>
      </c>
      <c r="I189" s="63">
        <v>19.8</v>
      </c>
      <c r="J189" s="66">
        <v>107.44</v>
      </c>
      <c r="K189" s="64" t="s">
        <v>54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58" t="s">
        <v>48</v>
      </c>
      <c r="F190" s="68">
        <v>50</v>
      </c>
      <c r="G190" s="61">
        <v>3.8</v>
      </c>
      <c r="H190" s="67">
        <v>4</v>
      </c>
      <c r="I190" s="61">
        <v>24.6</v>
      </c>
      <c r="J190" s="61">
        <v>117.5</v>
      </c>
      <c r="K190" s="72"/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58" t="s">
        <v>49</v>
      </c>
      <c r="F191" s="68">
        <v>50</v>
      </c>
      <c r="G191" s="70">
        <v>4.76</v>
      </c>
      <c r="H191" s="71">
        <v>3.25</v>
      </c>
      <c r="I191" s="70">
        <v>15.28</v>
      </c>
      <c r="J191" s="67">
        <v>156</v>
      </c>
      <c r="K191" s="72"/>
      <c r="L191" s="43">
        <v>5.0999999999999996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33.86</v>
      </c>
      <c r="H194" s="19">
        <f t="shared" si="88"/>
        <v>28.549999999999997</v>
      </c>
      <c r="I194" s="19">
        <f t="shared" si="88"/>
        <v>111.78</v>
      </c>
      <c r="J194" s="19">
        <f t="shared" si="88"/>
        <v>1039.74</v>
      </c>
      <c r="K194" s="25"/>
      <c r="L194" s="19">
        <f t="shared" ref="L194" si="89">SUM(L185:L193)</f>
        <v>80</v>
      </c>
    </row>
    <row r="195" spans="1:12" ht="15" x14ac:dyDescent="0.2">
      <c r="A195" s="29">
        <f>A177</f>
        <v>2</v>
      </c>
      <c r="B195" s="30">
        <f>B177</f>
        <v>5</v>
      </c>
      <c r="C195" s="100" t="s">
        <v>4</v>
      </c>
      <c r="D195" s="101"/>
      <c r="E195" s="31"/>
      <c r="F195" s="32">
        <f>F184+F194</f>
        <v>1090</v>
      </c>
      <c r="G195" s="32">
        <f t="shared" ref="G195" si="90">G184+G194</f>
        <v>40.659999999999997</v>
      </c>
      <c r="H195" s="32">
        <f t="shared" ref="H195" si="91">H184+H194</f>
        <v>31.849999999999998</v>
      </c>
      <c r="I195" s="32">
        <f t="shared" ref="I195" si="92">I184+I194</f>
        <v>154.38</v>
      </c>
      <c r="J195" s="32">
        <f t="shared" ref="J195:L195" si="93">J184+J194</f>
        <v>1322.8200000000002</v>
      </c>
      <c r="K195" s="32"/>
      <c r="L195" s="32">
        <f t="shared" si="93"/>
        <v>100</v>
      </c>
    </row>
    <row r="196" spans="1:12" x14ac:dyDescent="0.2">
      <c r="A196" s="27"/>
      <c r="B196" s="28"/>
      <c r="C196" s="102" t="s">
        <v>5</v>
      </c>
      <c r="D196" s="102"/>
      <c r="E196" s="102"/>
      <c r="F196" s="34">
        <f>(F24+F43+F62+F81+F100+F119+F138+F157+F176+F195)/(IF(F24=0,0,1)+IF(F43=0,0,1)+IF(F62=0,0,1)+IF(F81=0,0,1)+IF(F100=0,0,1)+IF(F119=0,0,1)+IF(F138=0,0,1)+IF(F157=0,0,1)+IF(F176=0,0,1)+IF(F195=0,0,1))</f>
        <v>1057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44.195999999999991</v>
      </c>
      <c r="H196" s="34">
        <f t="shared" si="94"/>
        <v>32.006999999999998</v>
      </c>
      <c r="I196" s="34">
        <f t="shared" si="94"/>
        <v>166.898</v>
      </c>
      <c r="J196" s="34">
        <f t="shared" si="94"/>
        <v>1292.425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2024-03-19T08:11:19Z</cp:lastPrinted>
  <dcterms:created xsi:type="dcterms:W3CDTF">2022-05-16T14:23:56Z</dcterms:created>
  <dcterms:modified xsi:type="dcterms:W3CDTF">2024-03-25T08:54:01Z</dcterms:modified>
</cp:coreProperties>
</file>